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735" activeTab="0"/>
  </bookViews>
  <sheets>
    <sheet name="2001000000023" sheetId="1" r:id="rId1"/>
    <sheet name="№9 от 01.05.2012" sheetId="2" r:id="rId2"/>
    <sheet name="Отчет" sheetId="3" r:id="rId3"/>
    <sheet name="остатки" sheetId="4" r:id="rId4"/>
  </sheets>
  <definedNames/>
  <calcPr fullCalcOnLoad="1"/>
</workbook>
</file>

<file path=xl/sharedStrings.xml><?xml version="1.0" encoding="utf-8"?>
<sst xmlns="http://schemas.openxmlformats.org/spreadsheetml/2006/main" count="380" uniqueCount="289">
  <si>
    <t>МУНИЦИПАЛЬНОЕ ЗАДАНИЕ</t>
  </si>
  <si>
    <t>(наименование учреждения)</t>
  </si>
  <si>
    <t>НА 2012 ГОД И НА ПЛАНОВЫЙ ПЕРИОД 2013 И 2014 ГОДОВ</t>
  </si>
  <si>
    <t>РАЗДЕЛ 1</t>
  </si>
  <si>
    <t>1.  Наименование муниципальной услуги</t>
  </si>
  <si>
    <t>Обеспечение воспитания, обучения, развития, присмотра, ухода и оздоровления детей дошкольного возраста</t>
  </si>
  <si>
    <t>2. Потребители муниципальной услуги</t>
  </si>
  <si>
    <t>Наименование категории потребителей</t>
  </si>
  <si>
    <t>Источник финансирования (средства бюджета Пушкинского муниципального района, средства потребителей муниципальной услуги)</t>
  </si>
  <si>
    <t>Количество потребителей (чел./ед.)</t>
  </si>
  <si>
    <t>Количество потребителей, которым возможно оказать муниципальную услугу</t>
  </si>
  <si>
    <t>отчетный финансовый год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</si>
  <si>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</si>
  <si>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</si>
  <si>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</si>
  <si>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</si>
  <si>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Дети в возрасте от 1,5 до 7 лет</t>
  </si>
  <si>
    <t/>
  </si>
  <si>
    <t>3. Показатели, характеризующие качество и (или) объем муниципальной услуги</t>
  </si>
  <si>
    <t>3.1. Показатели качества муниципальной услуги</t>
  </si>
  <si>
    <t>Наименование показателя</t>
  </si>
  <si>
    <t>Единица измерения</t>
  </si>
  <si>
    <t>Формула или Методика расчета</t>
  </si>
  <si>
    <t>Значение показателей качества оказываемой муниципальной услуги</t>
  </si>
  <si>
    <t>Источник информации о значении показателя (исходные данные для ее расчета)</t>
  </si>
  <si>
    <t>Вариант предоставления услуги</t>
  </si>
  <si>
    <t>%</t>
  </si>
  <si>
    <t>3.2. Объемы оказания муниципальной услуги в натуральном и стоимостном выражении</t>
  </si>
  <si>
    <t>Объем муниципальной услуги в натуральном выражении</t>
  </si>
  <si>
    <t>Значение показателей объема оказываемой муниципальной услуги</t>
  </si>
  <si>
    <t>Источник информации о значении показателя</t>
  </si>
  <si>
    <t>кол-во воспитанников</t>
  </si>
  <si>
    <t>воспитанник</t>
  </si>
  <si>
    <t>Объем муниципальной услуги в стоимостном выражении</t>
  </si>
  <si>
    <t>3.3. Предельные цены (тарифы) на оплату муниципальной услуги, если законодательством Российской Федерации предусмотрено их оказание на платной основе</t>
  </si>
  <si>
    <t>Орган, устанавливающий цены (тарифы)</t>
  </si>
  <si>
    <t>Нормативный правовой акт, устанавливающий цены (тарифы) либо порядок их установления</t>
  </si>
  <si>
    <t>Значение предельных цен (тарифов)</t>
  </si>
  <si>
    <t>4. Порядок оказания муниципальной услуги</t>
  </si>
  <si>
    <t>Показатели/требования</t>
  </si>
  <si>
    <t>Реквизиты нормативного правового акта, устанавливающего порядок оказания муниципальной услуги</t>
  </si>
  <si>
    <t>4.1. Требования к наличию и состоянию имущества</t>
  </si>
  <si>
    <t>Вид имущества</t>
  </si>
  <si>
    <t>Качественные и (или) количественные требования к имуществу</t>
  </si>
  <si>
    <t>Движимое и недвижимое</t>
  </si>
  <si>
    <t>Сан ПиН 2.4.1.2660-10</t>
  </si>
  <si>
    <t>4.2. Основание для приостановления исполнения муниципального задания</t>
  </si>
  <si>
    <t>Основание для приостановления</t>
  </si>
  <si>
    <t>Пункт, часть, статья и реквизиты нормативного правового акта</t>
  </si>
  <si>
    <t>Возникновение чрезвычайных ситуаций природного и технического характера</t>
  </si>
  <si>
    <t>Приостановление лицензии на осуществление образовательной деятельности</t>
  </si>
  <si>
    <t>4.3. Основания для досрочного прекращения исполнения муниципального задания</t>
  </si>
  <si>
    <t>Основание для прекращения</t>
  </si>
  <si>
    <t>Иные основания, предосмотренные нормативными правовыми актами Российской Федерации</t>
  </si>
  <si>
    <t>Исключение муниципальной услуги из реестра</t>
  </si>
  <si>
    <t>Ликвидация учреждения</t>
  </si>
  <si>
    <t>5. Порядок контроля за выполнением муниципального задания</t>
  </si>
  <si>
    <t>Формы контроля</t>
  </si>
  <si>
    <t>Периодичность</t>
  </si>
  <si>
    <t>Управление (комитет, отдел) администрации Пушкинского муниципального района, осуществляющие контроль за оказанием муниципальной услуги</t>
  </si>
  <si>
    <t>Проведение опроса родителей по вопросу удовлетворяющих качества предоставляемых услуг</t>
  </si>
  <si>
    <t>годовой</t>
  </si>
  <si>
    <t>Управление образования администрации Пушкинского муниципального района</t>
  </si>
  <si>
    <t>один раз в полугодие, по требованиям отчетности</t>
  </si>
  <si>
    <t>Контроль в форме выездной проверки</t>
  </si>
  <si>
    <t>согласно графику, по жалобам</t>
  </si>
  <si>
    <t>6. Требования к отчетности об исполнении муниципального задания</t>
  </si>
  <si>
    <t>Реквизиты НПА, устанавливающего требования к отчетности об исполнении муниципального задания</t>
  </si>
  <si>
    <t>7. Иная информация, необходимая для исполнения (контроля за исполнением) муниципального задания</t>
  </si>
  <si>
    <t>Комитет по финансовой и налоговой политике</t>
  </si>
  <si>
    <t>(наименование органа, исполняющего бюджет)</t>
  </si>
  <si>
    <t>Бланк расходов:</t>
  </si>
  <si>
    <t>Упр. образования Администрации Пушкинского района(Аппарат)</t>
  </si>
  <si>
    <t>Основание:</t>
  </si>
  <si>
    <t>Комментарий:</t>
  </si>
  <si>
    <t>Версия:</t>
  </si>
  <si>
    <t>Основная версия</t>
  </si>
  <si>
    <t>Единица измерения:</t>
  </si>
  <si>
    <t>руб.</t>
  </si>
  <si>
    <t xml:space="preserve">Бюджетополучатель </t>
  </si>
  <si>
    <t xml:space="preserve">Бюджетная классификация </t>
  </si>
  <si>
    <t>Бюджетные ассигнования на год</t>
  </si>
  <si>
    <t>в том числе:</t>
  </si>
  <si>
    <t>2-ой год планирования</t>
  </si>
  <si>
    <t>3-ий год планирования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</si>
  <si>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</si>
  <si>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</si>
  <si>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</si>
  <si>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</si>
  <si>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</si>
  <si>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</si>
  <si>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</si>
  <si>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Доп.КР</t>
  </si>
  <si>
    <t>1 кв.</t>
  </si>
  <si>
    <t>2кв.</t>
  </si>
  <si>
    <t>3 кв.</t>
  </si>
  <si>
    <t>4 кв.</t>
  </si>
  <si>
    <t>0000</t>
  </si>
  <si>
    <t>0000000</t>
  </si>
  <si>
    <t>000</t>
  </si>
  <si>
    <t>000000</t>
  </si>
  <si>
    <t>0702</t>
  </si>
  <si>
    <t>4219900</t>
  </si>
  <si>
    <t>001</t>
  </si>
  <si>
    <t>074</t>
  </si>
  <si>
    <t>ИТОГО:</t>
  </si>
  <si>
    <t>Расходы, связанные с выполнением услуг (работ)</t>
  </si>
  <si>
    <t>Таблица 1</t>
  </si>
  <si>
    <t>№ п/п</t>
  </si>
  <si>
    <t>Наименование государственной услуги (работы)</t>
  </si>
  <si>
    <t>Нормативные затраты на оплату труда с начислениями на выплаты по оплате труда персонала, участвующего в процессе оказания услуг</t>
  </si>
  <si>
    <t>Нормативные затраты на материально-техническое обеспечение процесса предоставления услуги, руб.</t>
  </si>
  <si>
    <t xml:space="preserve">Нормативные затраты на оказание государственной услуги    </t>
  </si>
  <si>
    <t>Объем государственной услуги</t>
  </si>
  <si>
    <t>Сумма финансового обеспечения государственной услуги</t>
  </si>
  <si>
    <t>Затраты на оплату труда с начислениями на выплаты по оплате труда персонала, участвующего в процессе выполнения работ</t>
  </si>
  <si>
    <t>Прочие расходы на выполнение работы, руб.</t>
  </si>
  <si>
    <t>Сумма финансового обеспечения государственной работы</t>
  </si>
  <si>
    <t>Заработная плата, руб.</t>
  </si>
  <si>
    <t>Начисления на выплаты по отплате труда, руб.</t>
  </si>
  <si>
    <t>1</t>
  </si>
  <si>
    <t>X</t>
  </si>
  <si>
    <t>Итого очередной финансовый год</t>
  </si>
  <si>
    <t>Таблица 2</t>
  </si>
  <si>
    <t>Отчетный период</t>
  </si>
  <si>
    <t>Коммунальные услуги</t>
  </si>
  <si>
    <t>Прочие работы, услуги</t>
  </si>
  <si>
    <t>Прочие расходы</t>
  </si>
  <si>
    <t>Сумма финансового обеспечения содержания имущества, руб.</t>
  </si>
  <si>
    <t>Оплата отопления</t>
  </si>
  <si>
    <t>Оплата электроэнергии</t>
  </si>
  <si>
    <t>Расходы на пожарную и охранную сигнализацию</t>
  </si>
  <si>
    <t>Расходы на уплату налога на имущество</t>
  </si>
  <si>
    <t>2</t>
  </si>
  <si>
    <t>3</t>
  </si>
  <si>
    <t>4</t>
  </si>
  <si>
    <t>5</t>
  </si>
  <si>
    <t>6</t>
  </si>
  <si>
    <t>Таблица 3</t>
  </si>
  <si>
    <t>Сумма финансового обеспечения на оказание государственных услуг, руб.</t>
  </si>
  <si>
    <t>Сумма финансового обеспечения государственного задания, руб.</t>
  </si>
  <si>
    <t>Справка об ассигнованиях №9 от 01.05.2012г.</t>
  </si>
  <si>
    <t>Коэффициент посещаемости детьми учреждения</t>
  </si>
  <si>
    <t>ед.</t>
  </si>
  <si>
    <t>Удовлетворенность родителей качеством образовательных услуг</t>
  </si>
  <si>
    <t>Полнота реализации образовательных программ</t>
  </si>
  <si>
    <t>Выполнение натуральных норм по основным продуктам питания</t>
  </si>
  <si>
    <t>Укомплектованность педагогическими кадрами, имеющими высшее педагогическое образование</t>
  </si>
  <si>
    <t>Удельный вес численности педагогических работников, имеющих высшую и первую квалификационные категории</t>
  </si>
  <si>
    <t>Наличие паспорта готовности образовательного учреждения</t>
  </si>
  <si>
    <t>балл.</t>
  </si>
  <si>
    <t>Показатель учреждения</t>
  </si>
  <si>
    <t>(факт/норма по СанПиН)*100</t>
  </si>
  <si>
    <t>(Крпо/ОКР)*100</t>
  </si>
  <si>
    <t>(КПвп/ОКП)*100</t>
  </si>
  <si>
    <t>((КП1к+КПвк)/ОКП)*100</t>
  </si>
  <si>
    <t>да-1, нет-0</t>
  </si>
  <si>
    <t>Обозначения</t>
  </si>
  <si>
    <t>ЧПД</t>
  </si>
  <si>
    <t>ЧДР</t>
  </si>
  <si>
    <t>ОКР</t>
  </si>
  <si>
    <t>Крпо</t>
  </si>
  <si>
    <t>ОКП</t>
  </si>
  <si>
    <t>КПвп</t>
  </si>
  <si>
    <t>КПвк</t>
  </si>
  <si>
    <t>КП1к</t>
  </si>
  <si>
    <t>число дней, проведенных детьми в группах</t>
  </si>
  <si>
    <t>число дней работы учреждения</t>
  </si>
  <si>
    <t>общее кол-во родителей, принимавших участие в социологическом опросе</t>
  </si>
  <si>
    <t>кол-во родителей, давших положительные ответы</t>
  </si>
  <si>
    <t>общее кол-во педагогов в учреждении</t>
  </si>
  <si>
    <t>кол-во педагогов, имеющих высшее педагогическое образование</t>
  </si>
  <si>
    <t>кол-во педагогов, аттестованных на высшую квалификационную категорию</t>
  </si>
  <si>
    <t>кол-во педагогов, аттестованных на первую квалификационную категорию</t>
  </si>
  <si>
    <t>руб</t>
  </si>
  <si>
    <t>статистический отчет по форме 85-К</t>
  </si>
  <si>
    <t xml:space="preserve">результаты анкетирования родителей </t>
  </si>
  <si>
    <t>отчет учреждения</t>
  </si>
  <si>
    <t>Порядок информирования потенциальных потребителей об оказании муниципальной услуги</t>
  </si>
  <si>
    <t>Требования к численности персонала муниципального учреждения</t>
  </si>
  <si>
    <t>Сумма финансового обеспечения содержания имущества</t>
  </si>
  <si>
    <t>Стандарт качества муниципальной услуги</t>
  </si>
  <si>
    <t>Паспорт готовности образовательного учреждения</t>
  </si>
  <si>
    <t>Приказ по управлению образования администрации Пушкинского муниципального района № 299 от 26.03.2012г</t>
  </si>
  <si>
    <t>Сумма финансового обеспечения на оказание муниципальных услуг</t>
  </si>
  <si>
    <t>Предоставление дошкольного образования в муниципальных образовательных учреждениях и муниципальных общеобразовательных учреждениях, реализующих основную общеобразовательную программу дошкольного образования</t>
  </si>
  <si>
    <t>Сумма финансового обеспечения на ИНЫЕ выполнение работ, руб.</t>
  </si>
  <si>
    <t>УТВЕРЖДАЮ</t>
  </si>
  <si>
    <t>____________________________(_______________________)</t>
  </si>
  <si>
    <t>(руководитель главного распорядителя бюджетных средств
 Пушкинского муниципального района</t>
  </si>
  <si>
    <t>"____"________________________________________</t>
  </si>
  <si>
    <t xml:space="preserve">НА ОКАЗАНИЕ МУНИЦИПАЛЬНОЙ УСЛУГИ (ВЫПОЛНЕНИЕ РАБОТ) МУНИЦИПАЛЬНЫМ </t>
  </si>
  <si>
    <t>Реорганизация учреждения</t>
  </si>
  <si>
    <t>Проверка правомерного и целевого использования бюджетных средств, выделенных на финансовое обеспечение исполнения муниципального задания</t>
  </si>
  <si>
    <r>
      <t xml:space="preserve"> УЧРЕЖДЕНИЕМ Муниципальное бюджетное дошкольное образовательное учреждение </t>
    </r>
    <r>
      <rPr>
        <b/>
        <sz val="15"/>
        <color indexed="8"/>
        <rFont val="Times New Roman"/>
        <family val="1"/>
      </rPr>
      <t>детский сад общеразвивающего вида №19 "Ручеек"</t>
    </r>
    <r>
      <rPr>
        <sz val="15"/>
        <color indexed="8"/>
        <rFont val="Times New Roman"/>
        <family val="1"/>
      </rPr>
      <t xml:space="preserve"> г.Пушкино Московской области</t>
    </r>
  </si>
  <si>
    <t>Пушкинский район</t>
  </si>
  <si>
    <t>Код формы</t>
  </si>
  <si>
    <t>МФО005КР</t>
  </si>
  <si>
    <t>Комитет по финансовой и налоговой политике администрации Пушкинского муниципального района</t>
  </si>
  <si>
    <t>Справка об объемах санкционирования и списания средств с лицевых счетов</t>
  </si>
  <si>
    <t>с 01.01.2012 г.   по 30.06.2012 г.</t>
  </si>
  <si>
    <t>ППП-ФКР-
КЦСР-КВР- 
КОСГУ</t>
  </si>
  <si>
    <t xml:space="preserve">    Утверждено</t>
  </si>
  <si>
    <t>Санкционированные денежные обязательства</t>
  </si>
  <si>
    <t>Списание средств</t>
  </si>
  <si>
    <t>Бюджетные ассигнования</t>
  </si>
  <si>
    <t>Лимиты бюджетных обязательств</t>
  </si>
  <si>
    <t>Предельные объемы финансирования</t>
  </si>
  <si>
    <t>Остаток от 
сметы (гр.2-гр.3)</t>
  </si>
  <si>
    <t>Остаток от 
лимитов (гр.3-гр.4)</t>
  </si>
  <si>
    <t>Остаток от 
ПОФ (гр.2-гр.4)</t>
  </si>
  <si>
    <t>Сумма
на л/с</t>
  </si>
  <si>
    <t>Остаток от 
ПОФ (гр.4-гр.8)</t>
  </si>
  <si>
    <t>Сумма</t>
  </si>
  <si>
    <t>% 
от 
смт</t>
  </si>
  <si>
    <t>Документы, направленные в банк</t>
  </si>
  <si>
    <t>Документы, направленные в ОФК (уточнение КБК)</t>
  </si>
  <si>
    <t>Документы в картотеке</t>
  </si>
  <si>
    <t>Остаток от лимитов с учетом картотеки и направленных в банк</t>
  </si>
  <si>
    <t>Остаток от ПОФ с учетом картотеки и направленных в банк</t>
  </si>
  <si>
    <t>Остаток 
на л/с 
(гр.8-гр.10)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</si>
  <si>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</si>
  <si>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</si>
  <si>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</si>
  <si>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</si>
  <si>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</si>
  <si>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</si>
  <si>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</si>
  <si>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</si>
  <si>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</si>
  <si>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</si>
  <si>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</si>
  <si>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800000</t>
  </si>
  <si>
    <t>223 011</t>
  </si>
  <si>
    <t>223 020</t>
  </si>
  <si>
    <t>223 030</t>
  </si>
  <si>
    <t>225 010</t>
  </si>
  <si>
    <t>225 031</t>
  </si>
  <si>
    <t>225 032</t>
  </si>
  <si>
    <t>226 030</t>
  </si>
  <si>
    <t>226 080</t>
  </si>
  <si>
    <t>226 090</t>
  </si>
  <si>
    <t>226 320</t>
  </si>
  <si>
    <t>211</t>
  </si>
  <si>
    <t>213</t>
  </si>
  <si>
    <t>290 080</t>
  </si>
  <si>
    <t>290 110</t>
  </si>
  <si>
    <t>340 010</t>
  </si>
  <si>
    <t>340 020</t>
  </si>
  <si>
    <t>340 040</t>
  </si>
  <si>
    <t>721-0707-4320200-001                          Молодежная политика и оздоровление детей</t>
  </si>
  <si>
    <t>262 030 6ДЛ</t>
  </si>
  <si>
    <t>721-0707-5223241-001                          Молодежная политика и оздоровление детей</t>
  </si>
  <si>
    <t>262 030 7ДЛ</t>
  </si>
  <si>
    <t>721-0701-4209900-001                          Дошкольное образование</t>
  </si>
  <si>
    <t>225 032 ИЭ</t>
  </si>
  <si>
    <t>212 010</t>
  </si>
  <si>
    <t>310 014 БП</t>
  </si>
  <si>
    <t>МБДОУ детский сад №19 "Ручеек"   л/с - 03721380907</t>
  </si>
  <si>
    <t>Итого по л/с: 03721380907</t>
  </si>
  <si>
    <t>ТЕКУЩАЯ ДЕЯТЕЛЬНОСТЬ</t>
  </si>
  <si>
    <t>ИМУЩЕСТВО</t>
  </si>
  <si>
    <t>ИНЫЕ ЦЕЛИ</t>
  </si>
  <si>
    <t>доу 19</t>
  </si>
  <si>
    <t>(ЧПД/ЧДР)/СГСС</t>
  </si>
  <si>
    <t>СГСС</t>
  </si>
  <si>
    <t>среднегодовой списочный состав</t>
  </si>
  <si>
    <t>Периодичность оказания муниципальной услуги</t>
  </si>
  <si>
    <t>1.1 Предоставление дошкольного образования в муниципальных образовательных учреждениях и муниципальных общеобразовательных учреждениях, реализующих основную общеобразовательную программу дошкольного образования.</t>
  </si>
  <si>
    <t>Основные процедуры оказания муниципальной услуги</t>
  </si>
  <si>
    <t>Конституция Российской Федерации;   Закон Российской Федерации от 30.04.2009 №41/2009-ОЗ, "Об образовании"</t>
  </si>
  <si>
    <t>Федеральный закон от 06.10.2003 №131-ФЗ, "Об общих принципах организации местного самоуправления в Российской Федерации"</t>
  </si>
  <si>
    <t>Постановление № 1569 от 30.05.2012 "Об утверждении Сводного перечня муниципальных услуг (работ), оказываемых физическим и юридическим лицам муниципальными учреждениями Пушкинского муниципального района, за счет средств бюджета Пушкинского муниципального района"</t>
  </si>
  <si>
    <t>Постановление Администрации Пушкинского муниципального района №2102 от 10.08.2011 "Об утверждении Порядка формирования и финансового обеспечения выполнения муниципального задания муниципальными учреждениями Пушкинского муниципального района Московской области"</t>
  </si>
  <si>
    <t>Приказ управления образования</t>
  </si>
  <si>
    <t>Устав муниципального бюджетного учреждения, Приказ Упраления образования</t>
  </si>
  <si>
    <t>Положение об управлении образования администрации Пушкинского муниципального района от 16.11.2011 № 558/63</t>
  </si>
  <si>
    <t>Сайт управления образования, сайт адмистрации ПМР, сайт образовательного учреждения</t>
  </si>
  <si>
    <t>Приказ Министерства образования МО от 15.05.2009г № 1114 "Об утверждении примерных штатных расписаний государственных образовательных учреждений МО и муниципальных образовательных учреждений в МО"</t>
  </si>
  <si>
    <t>Штатное расписание бюджетного образовательного учреждения</t>
  </si>
  <si>
    <t>Требования к материально-техническому обеспечению оказания муниципальной услуги(выполнения работы)</t>
  </si>
  <si>
    <t>Постановление Главного государственного санитарного врача Российской Федерации 22.07.2010г. № 91 "Об утверждении СанПиН 2.4.1.2660-10 "Санитарно эпидемиологических требований к устройству, содержанию и организации режима работы в органзациях"</t>
  </si>
  <si>
    <t>Нахождение имущества в состоянии, не позволяющем предоставлять обучение программ школьного образования</t>
  </si>
  <si>
    <t>Устав бюджетного образовательного учреждения</t>
  </si>
  <si>
    <t>Устав бюджетного образовательного учреждения; Лицензия бюджетного учреждения</t>
  </si>
  <si>
    <t>Проверка состояния имущества, используемого в деятельности учреждения</t>
  </si>
  <si>
    <t>Отраслевые и функциональные органы  администрации Пушкинского муниципального района</t>
  </si>
  <si>
    <t>Приказ Управления образования № 533 от 06.06.2012г. "О стандартах качества"</t>
  </si>
  <si>
    <t>Указ Президента РФ от 28.04.2008г № 607 "Об эффективности деятельности органов местного самоуправления городских округов и муниципальных районов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</si>
</sst>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[Red]\-#,##0.00\ "/>
    <numFmt numFmtId="170" formatCode="0.00_ ;[Red]\-0.00\ "/>
  </numFmts>
  <fonts count="59">
    <font>
      <sz val="10"/>
      <name val="Arial Cyr"/>
      <family val="0"/>
    </font>
    <font>
      <sz val="8"/>
      <name val="Arial Cyr"/>
      <family val="0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.5"/>
      <name val="MS Sans Serif"/>
      <family val="2"/>
    </font>
    <font>
      <sz val="8.5"/>
      <name val="MS Sans Serif"/>
      <family val="2"/>
    </font>
    <font>
      <i/>
      <sz val="8.5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.5"/>
      <name val="Arial Cyr"/>
      <family val="0"/>
    </font>
    <font>
      <b/>
      <sz val="8.5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5"/>
      <color indexed="8"/>
      <name val="Times New Roman"/>
      <family val="1"/>
    </font>
    <font>
      <b/>
      <sz val="12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9" fillId="0" borderId="0" applyProtection="0">
      <alignment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164" fontId="3" fillId="0" borderId="0" xfId="0" applyNumberFormat="1" applyFont="1" applyAlignment="1">
      <alignment horizontal="justify" vertical="center" wrapText="1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3" fontId="5" fillId="0" borderId="11" xfId="6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 shrinkToFit="1"/>
    </xf>
    <xf numFmtId="4" fontId="10" fillId="0" borderId="11" xfId="0" applyNumberFormat="1" applyFont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" fontId="12" fillId="0" borderId="11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righ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4" fillId="0" borderId="19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shrinkToFit="1"/>
    </xf>
    <xf numFmtId="49" fontId="14" fillId="0" borderId="11" xfId="0" applyNumberFormat="1" applyFont="1" applyBorder="1" applyAlignment="1">
      <alignment horizontal="center" shrinkToFit="1"/>
    </xf>
    <xf numFmtId="49" fontId="14" fillId="0" borderId="20" xfId="0" applyNumberFormat="1" applyFont="1" applyBorder="1" applyAlignment="1">
      <alignment horizontal="center" shrinkToFit="1"/>
    </xf>
    <xf numFmtId="0" fontId="14" fillId="0" borderId="20" xfId="0" applyFont="1" applyBorder="1" applyAlignment="1">
      <alignment shrinkToFit="1"/>
    </xf>
    <xf numFmtId="0" fontId="0" fillId="0" borderId="21" xfId="0" applyBorder="1" applyAlignment="1">
      <alignment/>
    </xf>
    <xf numFmtId="0" fontId="12" fillId="0" borderId="0" xfId="0" applyFont="1" applyAlignment="1">
      <alignment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wrapText="1"/>
    </xf>
    <xf numFmtId="4" fontId="14" fillId="0" borderId="11" xfId="0" applyNumberFormat="1" applyFont="1" applyBorder="1" applyAlignment="1">
      <alignment shrinkToFit="1"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4" fillId="0" borderId="11" xfId="0" applyNumberFormat="1" applyFont="1" applyBorder="1" applyAlignment="1">
      <alignment horizontal="right" shrinkToFit="1"/>
    </xf>
    <xf numFmtId="3" fontId="14" fillId="0" borderId="11" xfId="0" applyNumberFormat="1" applyFont="1" applyBorder="1" applyAlignment="1">
      <alignment horizontal="center" shrinkToFit="1"/>
    </xf>
    <xf numFmtId="0" fontId="16" fillId="0" borderId="0" xfId="0" applyFont="1" applyAlignment="1">
      <alignment/>
    </xf>
    <xf numFmtId="4" fontId="0" fillId="0" borderId="17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0" xfId="0" applyFill="1" applyAlignment="1">
      <alignment/>
    </xf>
    <xf numFmtId="49" fontId="12" fillId="32" borderId="2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/>
    </xf>
    <xf numFmtId="0" fontId="19" fillId="33" borderId="0" xfId="0" applyNumberFormat="1" applyFont="1" applyFill="1" applyBorder="1" applyAlignment="1" applyProtection="1">
      <alignment horizontal="center" wrapText="1"/>
      <protection hidden="1" locked="0"/>
    </xf>
    <xf numFmtId="49" fontId="19" fillId="33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33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0" xfId="53">
      <alignment/>
    </xf>
    <xf numFmtId="0" fontId="19" fillId="33" borderId="0" xfId="53" applyNumberFormat="1" applyFont="1" applyFill="1" applyBorder="1" applyAlignment="1" applyProtection="1">
      <alignment horizontal="left" wrapText="1"/>
      <protection hidden="1" locked="0"/>
    </xf>
    <xf numFmtId="0" fontId="19" fillId="33" borderId="33" xfId="53" applyNumberFormat="1" applyFont="1" applyFill="1" applyBorder="1" applyAlignment="1" applyProtection="1">
      <alignment horizontal="left" wrapText="1"/>
      <protection hidden="1" locked="0"/>
    </xf>
    <xf numFmtId="0" fontId="19" fillId="33" borderId="34" xfId="53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34" xfId="53" applyNumberFormat="1" applyFont="1" applyFill="1" applyBorder="1" applyAlignment="1" applyProtection="1">
      <alignment horizontal="left" wrapText="1"/>
      <protection hidden="1" locked="0"/>
    </xf>
    <xf numFmtId="49" fontId="19" fillId="33" borderId="35" xfId="53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35" xfId="53" applyNumberFormat="1" applyFont="1" applyFill="1" applyBorder="1" applyAlignment="1" applyProtection="1">
      <alignment horizontal="left" wrapText="1"/>
      <protection hidden="1" locked="0"/>
    </xf>
    <xf numFmtId="0" fontId="19" fillId="33" borderId="35" xfId="53" applyNumberFormat="1" applyFont="1" applyFill="1" applyBorder="1" applyAlignment="1" applyProtection="1">
      <alignment horizontal="right" vertical="top" wrapText="1"/>
      <protection hidden="1" locked="0"/>
    </xf>
    <xf numFmtId="0" fontId="19" fillId="33" borderId="32" xfId="53" applyNumberFormat="1" applyFont="1" applyFill="1" applyBorder="1" applyAlignment="1" applyProtection="1">
      <alignment horizontal="right" vertical="top" wrapText="1"/>
      <protection hidden="1" locked="0"/>
    </xf>
    <xf numFmtId="49" fontId="19" fillId="33" borderId="35" xfId="53" applyNumberFormat="1" applyFont="1" applyFill="1" applyBorder="1" applyAlignment="1" applyProtection="1">
      <alignment horizontal="left" vertical="center" wrapText="1"/>
      <protection hidden="1" locked="0"/>
    </xf>
    <xf numFmtId="4" fontId="19" fillId="33" borderId="35" xfId="53" applyNumberFormat="1" applyFont="1" applyFill="1" applyBorder="1" applyAlignment="1" applyProtection="1">
      <alignment horizontal="right" vertical="center" wrapText="1"/>
      <protection hidden="1" locked="0"/>
    </xf>
    <xf numFmtId="0" fontId="19" fillId="33" borderId="35" xfId="53" applyNumberFormat="1" applyFont="1" applyFill="1" applyBorder="1" applyAlignment="1" applyProtection="1">
      <alignment horizontal="right" vertical="center" wrapText="1"/>
      <protection hidden="1" locked="0"/>
    </xf>
    <xf numFmtId="1" fontId="19" fillId="33" borderId="35" xfId="53" applyNumberFormat="1" applyFont="1" applyFill="1" applyBorder="1" applyAlignment="1" applyProtection="1">
      <alignment horizontal="center" vertical="center" wrapText="1"/>
      <protection hidden="1" locked="0"/>
    </xf>
    <xf numFmtId="4" fontId="19" fillId="33" borderId="35" xfId="53" applyNumberFormat="1" applyFont="1" applyFill="1" applyBorder="1" applyAlignment="1" applyProtection="1">
      <alignment horizontal="right" wrapText="1"/>
      <protection hidden="1" locked="0"/>
    </xf>
    <xf numFmtId="0" fontId="19" fillId="33" borderId="32" xfId="53" applyNumberFormat="1" applyFont="1" applyFill="1" applyBorder="1" applyAlignment="1" applyProtection="1">
      <alignment horizontal="right" vertical="center" wrapText="1"/>
      <protection hidden="1" locked="0"/>
    </xf>
    <xf numFmtId="0" fontId="19" fillId="33" borderId="35" xfId="53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35" xfId="53" applyNumberFormat="1" applyFont="1" applyFill="1" applyBorder="1" applyAlignment="1" applyProtection="1">
      <alignment horizontal="left" vertical="center" wrapText="1"/>
      <protection hidden="1" locked="0"/>
    </xf>
    <xf numFmtId="4" fontId="20" fillId="33" borderId="35" xfId="53" applyNumberFormat="1" applyFont="1" applyFill="1" applyBorder="1" applyAlignment="1" applyProtection="1">
      <alignment horizontal="right" vertical="center" wrapText="1"/>
      <protection hidden="1" locked="0"/>
    </xf>
    <xf numFmtId="1" fontId="20" fillId="33" borderId="35" xfId="53" applyNumberFormat="1" applyFont="1" applyFill="1" applyBorder="1" applyAlignment="1" applyProtection="1">
      <alignment horizontal="center" vertical="center" wrapText="1"/>
      <protection hidden="1" locked="0"/>
    </xf>
    <xf numFmtId="4" fontId="20" fillId="33" borderId="35" xfId="53" applyNumberFormat="1" applyFont="1" applyFill="1" applyBorder="1" applyAlignment="1" applyProtection="1">
      <alignment horizontal="right" wrapText="1"/>
      <protection hidden="1" locked="0"/>
    </xf>
    <xf numFmtId="0" fontId="19" fillId="33" borderId="35" xfId="53" applyNumberFormat="1" applyFont="1" applyFill="1" applyBorder="1" applyAlignment="1" applyProtection="1">
      <alignment horizontal="right" wrapText="1"/>
      <protection hidden="1" locked="0"/>
    </xf>
    <xf numFmtId="49" fontId="20" fillId="33" borderId="35" xfId="53" applyNumberFormat="1" applyFont="1" applyFill="1" applyBorder="1" applyAlignment="1" applyProtection="1">
      <alignment horizontal="left" vertical="top" wrapText="1"/>
      <protection hidden="1" locked="0"/>
    </xf>
    <xf numFmtId="49" fontId="19" fillId="34" borderId="35" xfId="53" applyNumberFormat="1" applyFont="1" applyFill="1" applyBorder="1" applyAlignment="1" applyProtection="1">
      <alignment horizontal="left" vertical="center" wrapText="1"/>
      <protection hidden="1" locked="0"/>
    </xf>
    <xf numFmtId="49" fontId="19" fillId="35" borderId="35" xfId="53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11" xfId="53" applyBorder="1">
      <alignment/>
    </xf>
    <xf numFmtId="0" fontId="19" fillId="32" borderId="11" xfId="53" applyFill="1" applyBorder="1">
      <alignment/>
    </xf>
    <xf numFmtId="0" fontId="19" fillId="4" borderId="11" xfId="53" applyFill="1" applyBorder="1">
      <alignment/>
    </xf>
    <xf numFmtId="4" fontId="19" fillId="0" borderId="11" xfId="53" applyNumberFormat="1" applyBorder="1">
      <alignment/>
    </xf>
    <xf numFmtId="4" fontId="20" fillId="36" borderId="35" xfId="53" applyNumberFormat="1" applyFont="1" applyFill="1" applyBorder="1" applyAlignment="1" applyProtection="1">
      <alignment horizontal="right" vertical="center" wrapText="1"/>
      <protection hidden="1" locked="0"/>
    </xf>
    <xf numFmtId="4" fontId="20" fillId="37" borderId="11" xfId="53" applyNumberFormat="1" applyFont="1" applyFill="1" applyBorder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wrapText="1"/>
    </xf>
    <xf numFmtId="4" fontId="19" fillId="0" borderId="0" xfId="53" applyNumberFormat="1">
      <alignment/>
    </xf>
    <xf numFmtId="0" fontId="16" fillId="0" borderId="0" xfId="0" applyFont="1" applyAlignment="1">
      <alignment horizontal="left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justify" vertical="center"/>
    </xf>
    <xf numFmtId="49" fontId="3" fillId="0" borderId="13" xfId="0" applyNumberFormat="1" applyFont="1" applyBorder="1" applyAlignment="1">
      <alignment horizontal="justify" vertical="center"/>
    </xf>
    <xf numFmtId="49" fontId="3" fillId="0" borderId="14" xfId="0" applyNumberFormat="1" applyFont="1" applyBorder="1" applyAlignment="1">
      <alignment horizontal="justify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2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1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49" fontId="4" fillId="0" borderId="36" xfId="0" applyNumberFormat="1" applyFont="1" applyBorder="1" applyAlignment="1">
      <alignment vertical="top" wrapText="1"/>
    </xf>
    <xf numFmtId="49" fontId="4" fillId="0" borderId="37" xfId="0" applyNumberFormat="1" applyFont="1" applyBorder="1" applyAlignment="1">
      <alignment vertical="top" wrapText="1"/>
    </xf>
    <xf numFmtId="49" fontId="4" fillId="0" borderId="38" xfId="0" applyNumberFormat="1" applyFont="1" applyBorder="1" applyAlignment="1">
      <alignment vertical="top" wrapText="1"/>
    </xf>
    <xf numFmtId="49" fontId="4" fillId="0" borderId="39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40" xfId="0" applyNumberFormat="1" applyFont="1" applyBorder="1" applyAlignment="1">
      <alignment vertical="top" wrapText="1"/>
    </xf>
    <xf numFmtId="164" fontId="3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0" fontId="3" fillId="4" borderId="12" xfId="0" applyNumberFormat="1" applyFont="1" applyFill="1" applyBorder="1" applyAlignment="1">
      <alignment horizontal="right" vertical="top" wrapText="1"/>
    </xf>
    <xf numFmtId="0" fontId="3" fillId="4" borderId="13" xfId="0" applyNumberFormat="1" applyFont="1" applyFill="1" applyBorder="1" applyAlignment="1">
      <alignment horizontal="right" vertical="top" wrapText="1"/>
    </xf>
    <xf numFmtId="0" fontId="3" fillId="4" borderId="14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4" fontId="3" fillId="38" borderId="12" xfId="0" applyNumberFormat="1" applyFont="1" applyFill="1" applyBorder="1" applyAlignment="1">
      <alignment vertical="top" wrapText="1"/>
    </xf>
    <xf numFmtId="4" fontId="3" fillId="38" borderId="13" xfId="0" applyNumberFormat="1" applyFont="1" applyFill="1" applyBorder="1" applyAlignment="1">
      <alignment vertical="top" wrapText="1"/>
    </xf>
    <xf numFmtId="4" fontId="3" fillId="38" borderId="14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right" vertical="top" wrapText="1"/>
    </xf>
    <xf numFmtId="0" fontId="3" fillId="0" borderId="13" xfId="0" applyNumberFormat="1" applyFont="1" applyBorder="1" applyAlignment="1">
      <alignment horizontal="right" vertical="top" wrapText="1"/>
    </xf>
    <xf numFmtId="0" fontId="3" fillId="0" borderId="14" xfId="0" applyNumberFormat="1" applyFont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left" vertical="top" wrapText="1"/>
    </xf>
    <xf numFmtId="49" fontId="3" fillId="0" borderId="37" xfId="0" applyNumberFormat="1" applyFont="1" applyBorder="1" applyAlignment="1">
      <alignment horizontal="left" vertical="top" wrapText="1"/>
    </xf>
    <xf numFmtId="49" fontId="3" fillId="0" borderId="38" xfId="0" applyNumberFormat="1" applyFont="1" applyBorder="1" applyAlignment="1">
      <alignment horizontal="left" vertical="top" wrapText="1"/>
    </xf>
    <xf numFmtId="49" fontId="3" fillId="0" borderId="3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40" xfId="0" applyNumberFormat="1" applyFont="1" applyBorder="1" applyAlignment="1">
      <alignment horizontal="left" vertical="top" wrapText="1"/>
    </xf>
    <xf numFmtId="4" fontId="15" fillId="4" borderId="12" xfId="0" applyNumberFormat="1" applyFont="1" applyFill="1" applyBorder="1" applyAlignment="1">
      <alignment vertical="top" wrapText="1"/>
    </xf>
    <xf numFmtId="4" fontId="15" fillId="4" borderId="13" xfId="0" applyNumberFormat="1" applyFont="1" applyFill="1" applyBorder="1" applyAlignment="1">
      <alignment vertical="top" wrapText="1"/>
    </xf>
    <xf numFmtId="4" fontId="15" fillId="4" borderId="14" xfId="0" applyNumberFormat="1" applyFont="1" applyFill="1" applyBorder="1" applyAlignment="1">
      <alignment vertical="top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32" borderId="12" xfId="0" applyNumberFormat="1" applyFont="1" applyFill="1" applyBorder="1" applyAlignment="1">
      <alignment horizontal="right" vertical="top" wrapText="1"/>
    </xf>
    <xf numFmtId="0" fontId="3" fillId="32" borderId="13" xfId="0" applyNumberFormat="1" applyFont="1" applyFill="1" applyBorder="1" applyAlignment="1">
      <alignment horizontal="right" vertical="top" wrapText="1"/>
    </xf>
    <xf numFmtId="0" fontId="3" fillId="32" borderId="14" xfId="0" applyNumberFormat="1" applyFont="1" applyFill="1" applyBorder="1" applyAlignment="1">
      <alignment horizontal="right" vertical="top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top" wrapText="1"/>
    </xf>
    <xf numFmtId="164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justify" vertical="center" wrapText="1"/>
    </xf>
    <xf numFmtId="49" fontId="3" fillId="0" borderId="14" xfId="0" applyNumberFormat="1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9" fillId="33" borderId="32" xfId="53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32" xfId="53" applyNumberFormat="1" applyFont="1" applyFill="1" applyBorder="1" applyAlignment="1" applyProtection="1">
      <alignment horizontal="left" vertical="top" wrapText="1"/>
      <protection hidden="1" locked="0"/>
    </xf>
    <xf numFmtId="49" fontId="19" fillId="33" borderId="51" xfId="53" applyNumberFormat="1" applyFont="1" applyFill="1" applyBorder="1" applyAlignment="1" applyProtection="1">
      <alignment horizontal="center" vertical="center" wrapText="1"/>
      <protection hidden="1" locked="0"/>
    </xf>
    <xf numFmtId="49" fontId="19" fillId="33" borderId="52" xfId="53" applyNumberFormat="1" applyFont="1" applyFill="1" applyBorder="1" applyAlignment="1" applyProtection="1">
      <alignment horizontal="center" vertical="center" wrapText="1"/>
      <protection hidden="1" locked="0"/>
    </xf>
    <xf numFmtId="49" fontId="19" fillId="33" borderId="0" xfId="53" applyNumberFormat="1" applyFont="1" applyFill="1" applyBorder="1" applyAlignment="1" applyProtection="1">
      <alignment horizontal="left" vertical="top" wrapText="1"/>
      <protection hidden="1" locked="0"/>
    </xf>
    <xf numFmtId="0" fontId="19" fillId="33" borderId="0" xfId="53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0" xfId="53" applyNumberFormat="1" applyFont="1" applyFill="1" applyBorder="1" applyAlignment="1" applyProtection="1">
      <alignment horizontal="center" wrapText="1"/>
      <protection hidden="1" locked="0"/>
    </xf>
    <xf numFmtId="0" fontId="19" fillId="33" borderId="0" xfId="53" applyNumberFormat="1" applyFont="1" applyFill="1" applyBorder="1" applyAlignment="1" applyProtection="1">
      <alignment horizontal="center" vertical="top" wrapText="1"/>
      <protection hidden="1" locked="0"/>
    </xf>
    <xf numFmtId="49" fontId="19" fillId="33" borderId="0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ка на 30.06.2012 еще ра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tabSelected="1" view="pageBreakPreview" zoomScale="60" zoomScaleNormal="70" zoomScalePageLayoutView="0" workbookViewId="0" topLeftCell="A38">
      <selection activeCell="S59" sqref="S59:AT59"/>
    </sheetView>
  </sheetViews>
  <sheetFormatPr defaultColWidth="2.75390625" defaultRowHeight="12.75"/>
  <sheetData>
    <row r="1" spans="1:90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194" t="s">
        <v>187</v>
      </c>
      <c r="CF1" s="195"/>
      <c r="CG1" s="195"/>
      <c r="CH1" s="195"/>
      <c r="CI1" s="195"/>
      <c r="CJ1" s="195"/>
      <c r="CK1" s="195"/>
      <c r="CL1" s="195"/>
    </row>
    <row r="2" spans="1:90" ht="20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3"/>
      <c r="BJ2" s="63"/>
      <c r="BK2" s="63"/>
      <c r="BL2" s="63"/>
      <c r="BM2" s="194" t="s">
        <v>188</v>
      </c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</row>
    <row r="3" spans="1:90" ht="35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195" t="s">
        <v>189</v>
      </c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</row>
    <row r="4" spans="1:90" ht="12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</row>
    <row r="5" spans="1:90" ht="20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3"/>
      <c r="BJ5" s="63"/>
      <c r="BK5" s="63"/>
      <c r="BL5" s="63"/>
      <c r="BM5" s="135" t="s">
        <v>190</v>
      </c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</row>
    <row r="6" spans="1:90" ht="12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</row>
    <row r="7" spans="1:83" ht="19.5" customHeight="1">
      <c r="A7" s="131" t="s">
        <v>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</row>
    <row r="8" spans="1:83" ht="19.5" customHeight="1">
      <c r="A8" s="131" t="s">
        <v>191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</row>
    <row r="9" spans="1:83" ht="39" customHeight="1">
      <c r="A9" s="131" t="s">
        <v>194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</row>
    <row r="10" spans="1:83" ht="19.5" customHeight="1">
      <c r="A10" s="131" t="s">
        <v>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</row>
    <row r="11" spans="1:83" ht="19.5" customHeight="1">
      <c r="A11" s="131" t="s">
        <v>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</row>
    <row r="12" ht="12.75" customHeight="1"/>
    <row r="13" spans="1:45" ht="18.75" customHeight="1">
      <c r="A13" s="133" t="s">
        <v>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</row>
    <row r="15" spans="1:45" ht="18.75" customHeight="1">
      <c r="A15" s="133" t="s">
        <v>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</row>
    <row r="16" spans="1:53" ht="63.75" customHeight="1">
      <c r="A16" s="1"/>
      <c r="B16" s="145" t="s">
        <v>268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</row>
    <row r="17" spans="1:76" ht="18.75" customHeight="1">
      <c r="A17" s="143" t="s">
        <v>6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</row>
    <row r="18" spans="2:77" ht="84" customHeight="1">
      <c r="B18" s="137" t="s">
        <v>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9"/>
      <c r="N18" s="137" t="s">
        <v>8</v>
      </c>
      <c r="O18" s="138"/>
      <c r="P18" s="138"/>
      <c r="Q18" s="138"/>
      <c r="R18" s="138"/>
      <c r="S18" s="138"/>
      <c r="T18" s="138"/>
      <c r="U18" s="138"/>
      <c r="V18" s="138"/>
      <c r="W18" s="139"/>
      <c r="X18" s="105" t="s">
        <v>9</v>
      </c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7"/>
      <c r="BB18" s="105" t="s">
        <v>10</v>
      </c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7"/>
    </row>
    <row r="19" spans="2:77" ht="84" customHeight="1"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2"/>
      <c r="N19" s="140"/>
      <c r="O19" s="141"/>
      <c r="P19" s="141"/>
      <c r="Q19" s="141"/>
      <c r="R19" s="141"/>
      <c r="S19" s="141"/>
      <c r="T19" s="141"/>
      <c r="U19" s="141"/>
      <c r="V19" s="141"/>
      <c r="W19" s="142"/>
      <c r="X19" s="105" t="s">
        <v>11</v>
      </c>
      <c r="Y19" s="106"/>
      <c r="Z19" s="106"/>
      <c r="AA19" s="106"/>
      <c r="AB19" s="106"/>
      <c r="AC19" s="107"/>
      <c r="AD19" s="105" t="s">
        <v>12</v>
      </c>
      <c r="AE19" s="106"/>
      <c r="AF19" s="106"/>
      <c r="AG19" s="106"/>
      <c r="AH19" s="106"/>
      <c r="AI19" s="107"/>
      <c r="AJ19" s="105" t="s">
        <v>13</v>
      </c>
      <c r="AK19" s="106"/>
      <c r="AL19" s="106"/>
      <c r="AM19" s="106"/>
      <c r="AN19" s="106"/>
      <c r="AO19" s="107"/>
      <c r="AP19" s="105" t="s">
        <v>14</v>
      </c>
      <c r="AQ19" s="106"/>
      <c r="AR19" s="106"/>
      <c r="AS19" s="106"/>
      <c r="AT19" s="106"/>
      <c r="AU19" s="107"/>
      <c r="AV19" s="105" t="s">
        <v>15</v>
      </c>
      <c r="AW19" s="106"/>
      <c r="AX19" s="106"/>
      <c r="AY19" s="106"/>
      <c r="AZ19" s="106"/>
      <c r="BA19" s="107"/>
      <c r="BB19" s="105" t="s">
        <v>12</v>
      </c>
      <c r="BC19" s="106"/>
      <c r="BD19" s="106"/>
      <c r="BE19" s="106"/>
      <c r="BF19" s="106"/>
      <c r="BG19" s="107"/>
      <c r="BH19" s="105" t="s">
        <v>13</v>
      </c>
      <c r="BI19" s="106"/>
      <c r="BJ19" s="106"/>
      <c r="BK19" s="106"/>
      <c r="BL19" s="106"/>
      <c r="BM19" s="107"/>
      <c r="BN19" s="105" t="s">
        <v>14</v>
      </c>
      <c r="BO19" s="106"/>
      <c r="BP19" s="106"/>
      <c r="BQ19" s="106"/>
      <c r="BR19" s="106"/>
      <c r="BS19" s="107"/>
      <c r="BT19" s="105" t="s">
        <v>15</v>
      </c>
      <c r="BU19" s="106"/>
      <c r="BV19" s="106"/>
      <c r="BW19" s="106"/>
      <c r="BX19" s="106"/>
      <c r="BY19" s="107"/>
    </row>
    <row r="20" spans="2:77" ht="37.5" customHeight="1">
      <c r="B20" s="115" t="s">
        <v>16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7"/>
      <c r="N20" s="115" t="s">
        <v>17</v>
      </c>
      <c r="O20" s="116"/>
      <c r="P20" s="116"/>
      <c r="Q20" s="116"/>
      <c r="R20" s="116"/>
      <c r="S20" s="116"/>
      <c r="T20" s="116"/>
      <c r="U20" s="116"/>
      <c r="V20" s="116"/>
      <c r="W20" s="117"/>
      <c r="X20" s="146">
        <v>0</v>
      </c>
      <c r="Y20" s="147"/>
      <c r="Z20" s="147"/>
      <c r="AA20" s="147"/>
      <c r="AB20" s="147"/>
      <c r="AC20" s="148"/>
      <c r="AD20" s="149">
        <v>122</v>
      </c>
      <c r="AE20" s="150"/>
      <c r="AF20" s="150"/>
      <c r="AG20" s="150"/>
      <c r="AH20" s="150"/>
      <c r="AI20" s="151"/>
      <c r="AJ20" s="146">
        <v>0</v>
      </c>
      <c r="AK20" s="147"/>
      <c r="AL20" s="147"/>
      <c r="AM20" s="147"/>
      <c r="AN20" s="147"/>
      <c r="AO20" s="148"/>
      <c r="AP20" s="146">
        <v>0</v>
      </c>
      <c r="AQ20" s="147"/>
      <c r="AR20" s="147"/>
      <c r="AS20" s="147"/>
      <c r="AT20" s="147"/>
      <c r="AU20" s="148"/>
      <c r="AV20" s="146">
        <v>0</v>
      </c>
      <c r="AW20" s="147"/>
      <c r="AX20" s="147"/>
      <c r="AY20" s="147"/>
      <c r="AZ20" s="147"/>
      <c r="BA20" s="148"/>
      <c r="BB20" s="146">
        <v>0</v>
      </c>
      <c r="BC20" s="147"/>
      <c r="BD20" s="147"/>
      <c r="BE20" s="147"/>
      <c r="BF20" s="147"/>
      <c r="BG20" s="148"/>
      <c r="BH20" s="146">
        <v>0</v>
      </c>
      <c r="BI20" s="147"/>
      <c r="BJ20" s="147"/>
      <c r="BK20" s="147"/>
      <c r="BL20" s="147"/>
      <c r="BM20" s="148"/>
      <c r="BN20" s="146">
        <v>0</v>
      </c>
      <c r="BO20" s="147"/>
      <c r="BP20" s="147"/>
      <c r="BQ20" s="147"/>
      <c r="BR20" s="147"/>
      <c r="BS20" s="148"/>
      <c r="BT20" s="146">
        <v>0</v>
      </c>
      <c r="BU20" s="147"/>
      <c r="BV20" s="147"/>
      <c r="BW20" s="147"/>
      <c r="BX20" s="147"/>
      <c r="BY20" s="148"/>
    </row>
    <row r="21" spans="1:45" ht="18.75">
      <c r="A21" s="133" t="s">
        <v>18</v>
      </c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3" spans="1:45" ht="18.75">
      <c r="A23" s="133" t="s">
        <v>19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5" spans="2:84" ht="37.5" customHeight="1">
      <c r="B25" s="137" t="s">
        <v>20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  <c r="N25" s="137" t="s">
        <v>21</v>
      </c>
      <c r="O25" s="138"/>
      <c r="P25" s="138"/>
      <c r="Q25" s="138"/>
      <c r="R25" s="139"/>
      <c r="S25" s="137" t="s">
        <v>22</v>
      </c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9"/>
      <c r="AE25" s="105" t="s">
        <v>23</v>
      </c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7"/>
      <c r="BU25" s="137" t="s">
        <v>24</v>
      </c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9"/>
    </row>
    <row r="26" spans="2:84" ht="56.25" customHeight="1"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0"/>
      <c r="O26" s="141"/>
      <c r="P26" s="141"/>
      <c r="Q26" s="141"/>
      <c r="R26" s="142"/>
      <c r="S26" s="140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2"/>
      <c r="AE26" s="105" t="s">
        <v>11</v>
      </c>
      <c r="AF26" s="106"/>
      <c r="AG26" s="106"/>
      <c r="AH26" s="106"/>
      <c r="AI26" s="106"/>
      <c r="AJ26" s="107"/>
      <c r="AK26" s="105" t="s">
        <v>12</v>
      </c>
      <c r="AL26" s="106"/>
      <c r="AM26" s="106"/>
      <c r="AN26" s="106"/>
      <c r="AO26" s="106"/>
      <c r="AP26" s="107"/>
      <c r="AQ26" s="105" t="s">
        <v>13</v>
      </c>
      <c r="AR26" s="106"/>
      <c r="AS26" s="106"/>
      <c r="AT26" s="106"/>
      <c r="AU26" s="106"/>
      <c r="AV26" s="107"/>
      <c r="AW26" s="105" t="s">
        <v>14</v>
      </c>
      <c r="AX26" s="106"/>
      <c r="AY26" s="106"/>
      <c r="AZ26" s="106"/>
      <c r="BA26" s="106"/>
      <c r="BB26" s="107"/>
      <c r="BC26" s="105" t="s">
        <v>15</v>
      </c>
      <c r="BD26" s="106"/>
      <c r="BE26" s="106"/>
      <c r="BF26" s="106"/>
      <c r="BG26" s="106"/>
      <c r="BH26" s="107"/>
      <c r="BI26" s="105" t="s">
        <v>25</v>
      </c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7"/>
      <c r="BU26" s="140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2:84" ht="238.5" customHeight="1">
      <c r="B27" s="115" t="s">
        <v>142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115" t="s">
        <v>143</v>
      </c>
      <c r="O27" s="116"/>
      <c r="P27" s="116"/>
      <c r="Q27" s="116"/>
      <c r="R27" s="117"/>
      <c r="S27" s="115" t="s">
        <v>264</v>
      </c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7"/>
      <c r="AE27" s="152">
        <v>0</v>
      </c>
      <c r="AF27" s="153"/>
      <c r="AG27" s="153"/>
      <c r="AH27" s="153"/>
      <c r="AI27" s="153"/>
      <c r="AJ27" s="154"/>
      <c r="AK27" s="155">
        <v>0.6</v>
      </c>
      <c r="AL27" s="156"/>
      <c r="AM27" s="156"/>
      <c r="AN27" s="156"/>
      <c r="AO27" s="156"/>
      <c r="AP27" s="157"/>
      <c r="AQ27" s="152">
        <v>0</v>
      </c>
      <c r="AR27" s="153"/>
      <c r="AS27" s="153"/>
      <c r="AT27" s="153"/>
      <c r="AU27" s="153"/>
      <c r="AV27" s="154"/>
      <c r="AW27" s="152">
        <v>0</v>
      </c>
      <c r="AX27" s="153"/>
      <c r="AY27" s="153"/>
      <c r="AZ27" s="153"/>
      <c r="BA27" s="153"/>
      <c r="BB27" s="154"/>
      <c r="BC27" s="152">
        <v>0</v>
      </c>
      <c r="BD27" s="153"/>
      <c r="BE27" s="153"/>
      <c r="BF27" s="153"/>
      <c r="BG27" s="153"/>
      <c r="BH27" s="154"/>
      <c r="BI27" s="115" t="s">
        <v>185</v>
      </c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7"/>
      <c r="BU27" s="115" t="s">
        <v>175</v>
      </c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7"/>
    </row>
    <row r="28" spans="2:84" ht="237" customHeight="1">
      <c r="B28" s="115" t="s">
        <v>144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115" t="s">
        <v>26</v>
      </c>
      <c r="O28" s="116"/>
      <c r="P28" s="116"/>
      <c r="Q28" s="116"/>
      <c r="R28" s="117"/>
      <c r="S28" s="115" t="s">
        <v>153</v>
      </c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7"/>
      <c r="AE28" s="152">
        <v>0</v>
      </c>
      <c r="AF28" s="153"/>
      <c r="AG28" s="153"/>
      <c r="AH28" s="153"/>
      <c r="AI28" s="153"/>
      <c r="AJ28" s="154"/>
      <c r="AK28" s="155">
        <v>90</v>
      </c>
      <c r="AL28" s="156"/>
      <c r="AM28" s="156"/>
      <c r="AN28" s="156"/>
      <c r="AO28" s="156"/>
      <c r="AP28" s="157"/>
      <c r="AQ28" s="152">
        <v>0</v>
      </c>
      <c r="AR28" s="153"/>
      <c r="AS28" s="153"/>
      <c r="AT28" s="153"/>
      <c r="AU28" s="153"/>
      <c r="AV28" s="154"/>
      <c r="AW28" s="152">
        <v>0</v>
      </c>
      <c r="AX28" s="153"/>
      <c r="AY28" s="153"/>
      <c r="AZ28" s="153"/>
      <c r="BA28" s="153"/>
      <c r="BB28" s="154"/>
      <c r="BC28" s="152">
        <v>0</v>
      </c>
      <c r="BD28" s="153"/>
      <c r="BE28" s="153"/>
      <c r="BF28" s="153"/>
      <c r="BG28" s="153"/>
      <c r="BH28" s="154"/>
      <c r="BI28" s="115" t="s">
        <v>185</v>
      </c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7"/>
      <c r="BU28" s="115" t="s">
        <v>176</v>
      </c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7"/>
    </row>
    <row r="29" spans="2:84" ht="232.5" customHeight="1">
      <c r="B29" s="115" t="s">
        <v>145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115" t="s">
        <v>26</v>
      </c>
      <c r="O29" s="116"/>
      <c r="P29" s="116"/>
      <c r="Q29" s="116"/>
      <c r="R29" s="117"/>
      <c r="S29" s="115" t="s">
        <v>151</v>
      </c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  <c r="AE29" s="152">
        <v>0</v>
      </c>
      <c r="AF29" s="153"/>
      <c r="AG29" s="153"/>
      <c r="AH29" s="153"/>
      <c r="AI29" s="153"/>
      <c r="AJ29" s="154"/>
      <c r="AK29" s="155">
        <v>100</v>
      </c>
      <c r="AL29" s="156"/>
      <c r="AM29" s="156"/>
      <c r="AN29" s="156"/>
      <c r="AO29" s="156"/>
      <c r="AP29" s="157"/>
      <c r="AQ29" s="152">
        <v>0</v>
      </c>
      <c r="AR29" s="153"/>
      <c r="AS29" s="153"/>
      <c r="AT29" s="153"/>
      <c r="AU29" s="153"/>
      <c r="AV29" s="154"/>
      <c r="AW29" s="152">
        <v>0</v>
      </c>
      <c r="AX29" s="153"/>
      <c r="AY29" s="153"/>
      <c r="AZ29" s="153"/>
      <c r="BA29" s="153"/>
      <c r="BB29" s="154"/>
      <c r="BC29" s="152">
        <v>0</v>
      </c>
      <c r="BD29" s="153"/>
      <c r="BE29" s="153"/>
      <c r="BF29" s="153"/>
      <c r="BG29" s="153"/>
      <c r="BH29" s="154"/>
      <c r="BI29" s="115" t="s">
        <v>185</v>
      </c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7"/>
      <c r="BU29" s="115" t="s">
        <v>177</v>
      </c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7"/>
    </row>
    <row r="30" spans="2:84" ht="232.5" customHeight="1">
      <c r="B30" s="115" t="s">
        <v>146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115" t="s">
        <v>26</v>
      </c>
      <c r="O30" s="116"/>
      <c r="P30" s="116"/>
      <c r="Q30" s="116"/>
      <c r="R30" s="117"/>
      <c r="S30" s="115" t="s">
        <v>152</v>
      </c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7"/>
      <c r="AE30" s="152">
        <v>0</v>
      </c>
      <c r="AF30" s="153"/>
      <c r="AG30" s="153"/>
      <c r="AH30" s="153"/>
      <c r="AI30" s="153"/>
      <c r="AJ30" s="154"/>
      <c r="AK30" s="155">
        <v>100</v>
      </c>
      <c r="AL30" s="156"/>
      <c r="AM30" s="156"/>
      <c r="AN30" s="156"/>
      <c r="AO30" s="156"/>
      <c r="AP30" s="157"/>
      <c r="AQ30" s="152">
        <v>0</v>
      </c>
      <c r="AR30" s="153"/>
      <c r="AS30" s="153"/>
      <c r="AT30" s="153"/>
      <c r="AU30" s="153"/>
      <c r="AV30" s="154"/>
      <c r="AW30" s="152">
        <v>0</v>
      </c>
      <c r="AX30" s="153"/>
      <c r="AY30" s="153"/>
      <c r="AZ30" s="153"/>
      <c r="BA30" s="153"/>
      <c r="BB30" s="154"/>
      <c r="BC30" s="152">
        <v>0</v>
      </c>
      <c r="BD30" s="153"/>
      <c r="BE30" s="153"/>
      <c r="BF30" s="153"/>
      <c r="BG30" s="153"/>
      <c r="BH30" s="154"/>
      <c r="BI30" s="115" t="s">
        <v>185</v>
      </c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7"/>
      <c r="BU30" s="115" t="s">
        <v>177</v>
      </c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</row>
    <row r="31" spans="2:84" ht="231" customHeight="1">
      <c r="B31" s="115" t="s">
        <v>147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115" t="s">
        <v>26</v>
      </c>
      <c r="O31" s="116"/>
      <c r="P31" s="116"/>
      <c r="Q31" s="116"/>
      <c r="R31" s="117"/>
      <c r="S31" s="115" t="s">
        <v>154</v>
      </c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7"/>
      <c r="AE31" s="152">
        <v>0</v>
      </c>
      <c r="AF31" s="153"/>
      <c r="AG31" s="153"/>
      <c r="AH31" s="153"/>
      <c r="AI31" s="153"/>
      <c r="AJ31" s="154"/>
      <c r="AK31" s="155">
        <v>50</v>
      </c>
      <c r="AL31" s="156"/>
      <c r="AM31" s="156"/>
      <c r="AN31" s="156"/>
      <c r="AO31" s="156"/>
      <c r="AP31" s="157"/>
      <c r="AQ31" s="152">
        <v>0</v>
      </c>
      <c r="AR31" s="153"/>
      <c r="AS31" s="153"/>
      <c r="AT31" s="153"/>
      <c r="AU31" s="153"/>
      <c r="AV31" s="154"/>
      <c r="AW31" s="152">
        <v>0</v>
      </c>
      <c r="AX31" s="153"/>
      <c r="AY31" s="153"/>
      <c r="AZ31" s="153"/>
      <c r="BA31" s="153"/>
      <c r="BB31" s="154"/>
      <c r="BC31" s="152">
        <v>0</v>
      </c>
      <c r="BD31" s="153"/>
      <c r="BE31" s="153"/>
      <c r="BF31" s="153"/>
      <c r="BG31" s="153"/>
      <c r="BH31" s="154"/>
      <c r="BI31" s="115" t="s">
        <v>185</v>
      </c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7"/>
      <c r="BU31" s="115" t="s">
        <v>175</v>
      </c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7"/>
    </row>
    <row r="32" spans="2:84" ht="232.5" customHeight="1">
      <c r="B32" s="115" t="s">
        <v>148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115" t="s">
        <v>26</v>
      </c>
      <c r="O32" s="116"/>
      <c r="P32" s="116"/>
      <c r="Q32" s="116"/>
      <c r="R32" s="117"/>
      <c r="S32" s="115" t="s">
        <v>155</v>
      </c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52">
        <v>0</v>
      </c>
      <c r="AF32" s="153"/>
      <c r="AG32" s="153"/>
      <c r="AH32" s="153"/>
      <c r="AI32" s="153"/>
      <c r="AJ32" s="154"/>
      <c r="AK32" s="155">
        <v>16.7</v>
      </c>
      <c r="AL32" s="156"/>
      <c r="AM32" s="156"/>
      <c r="AN32" s="156"/>
      <c r="AO32" s="156"/>
      <c r="AP32" s="157"/>
      <c r="AQ32" s="152">
        <v>0</v>
      </c>
      <c r="AR32" s="153"/>
      <c r="AS32" s="153"/>
      <c r="AT32" s="153"/>
      <c r="AU32" s="153"/>
      <c r="AV32" s="154"/>
      <c r="AW32" s="152">
        <v>0</v>
      </c>
      <c r="AX32" s="153"/>
      <c r="AY32" s="153"/>
      <c r="AZ32" s="153"/>
      <c r="BA32" s="153"/>
      <c r="BB32" s="154"/>
      <c r="BC32" s="152">
        <v>0</v>
      </c>
      <c r="BD32" s="153"/>
      <c r="BE32" s="153"/>
      <c r="BF32" s="153"/>
      <c r="BG32" s="153"/>
      <c r="BH32" s="154"/>
      <c r="BI32" s="115" t="s">
        <v>185</v>
      </c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7"/>
      <c r="BU32" s="115" t="s">
        <v>175</v>
      </c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7"/>
    </row>
    <row r="33" spans="2:84" ht="237.75" customHeight="1">
      <c r="B33" s="115" t="s">
        <v>149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115" t="s">
        <v>150</v>
      </c>
      <c r="O33" s="116"/>
      <c r="P33" s="116"/>
      <c r="Q33" s="116"/>
      <c r="R33" s="117"/>
      <c r="S33" s="115" t="s">
        <v>156</v>
      </c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7"/>
      <c r="AE33" s="152">
        <v>0</v>
      </c>
      <c r="AF33" s="153"/>
      <c r="AG33" s="153"/>
      <c r="AH33" s="153"/>
      <c r="AI33" s="153"/>
      <c r="AJ33" s="154"/>
      <c r="AK33" s="155">
        <v>1</v>
      </c>
      <c r="AL33" s="156"/>
      <c r="AM33" s="156"/>
      <c r="AN33" s="156"/>
      <c r="AO33" s="156"/>
      <c r="AP33" s="157"/>
      <c r="AQ33" s="152">
        <v>0</v>
      </c>
      <c r="AR33" s="153"/>
      <c r="AS33" s="153"/>
      <c r="AT33" s="153"/>
      <c r="AU33" s="153"/>
      <c r="AV33" s="154"/>
      <c r="AW33" s="152">
        <v>0</v>
      </c>
      <c r="AX33" s="153"/>
      <c r="AY33" s="153"/>
      <c r="AZ33" s="153"/>
      <c r="BA33" s="153"/>
      <c r="BB33" s="154"/>
      <c r="BC33" s="152">
        <v>0</v>
      </c>
      <c r="BD33" s="153"/>
      <c r="BE33" s="153"/>
      <c r="BF33" s="153"/>
      <c r="BG33" s="153"/>
      <c r="BH33" s="154"/>
      <c r="BI33" s="115" t="s">
        <v>185</v>
      </c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7"/>
      <c r="BU33" s="115" t="s">
        <v>182</v>
      </c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7"/>
    </row>
    <row r="34" spans="1:45" ht="18.75">
      <c r="A34" s="133" t="s">
        <v>27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6" spans="2:77" ht="46.5" customHeight="1">
      <c r="B36" s="137" t="s">
        <v>28</v>
      </c>
      <c r="C36" s="138"/>
      <c r="D36" s="138"/>
      <c r="E36" s="138"/>
      <c r="F36" s="138"/>
      <c r="G36" s="138"/>
      <c r="H36" s="138"/>
      <c r="I36" s="138"/>
      <c r="J36" s="138"/>
      <c r="K36" s="139"/>
      <c r="L36" s="137" t="s">
        <v>20</v>
      </c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9"/>
      <c r="X36" s="137" t="s">
        <v>21</v>
      </c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9"/>
      <c r="AJ36" s="105" t="s">
        <v>29</v>
      </c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7"/>
      <c r="BN36" s="137" t="s">
        <v>30</v>
      </c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9"/>
    </row>
    <row r="37" spans="2:77" ht="56.25" customHeight="1">
      <c r="B37" s="140"/>
      <c r="C37" s="141"/>
      <c r="D37" s="141"/>
      <c r="E37" s="141"/>
      <c r="F37" s="141"/>
      <c r="G37" s="141"/>
      <c r="H37" s="141"/>
      <c r="I37" s="141"/>
      <c r="J37" s="141"/>
      <c r="K37" s="142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2"/>
      <c r="X37" s="140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2"/>
      <c r="AJ37" s="105" t="s">
        <v>11</v>
      </c>
      <c r="AK37" s="106"/>
      <c r="AL37" s="106"/>
      <c r="AM37" s="106"/>
      <c r="AN37" s="106"/>
      <c r="AO37" s="107"/>
      <c r="AP37" s="105" t="s">
        <v>12</v>
      </c>
      <c r="AQ37" s="106"/>
      <c r="AR37" s="106"/>
      <c r="AS37" s="106"/>
      <c r="AT37" s="106"/>
      <c r="AU37" s="107"/>
      <c r="AV37" s="105" t="s">
        <v>13</v>
      </c>
      <c r="AW37" s="106"/>
      <c r="AX37" s="106"/>
      <c r="AY37" s="106"/>
      <c r="AZ37" s="106"/>
      <c r="BA37" s="107"/>
      <c r="BB37" s="105" t="s">
        <v>14</v>
      </c>
      <c r="BC37" s="106"/>
      <c r="BD37" s="106"/>
      <c r="BE37" s="106"/>
      <c r="BF37" s="106"/>
      <c r="BG37" s="107"/>
      <c r="BH37" s="105" t="s">
        <v>15</v>
      </c>
      <c r="BI37" s="106"/>
      <c r="BJ37" s="106"/>
      <c r="BK37" s="106"/>
      <c r="BL37" s="106"/>
      <c r="BM37" s="107"/>
      <c r="BN37" s="140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2"/>
    </row>
    <row r="38" spans="2:77" ht="18.75">
      <c r="B38" s="115" t="s">
        <v>17</v>
      </c>
      <c r="C38" s="116"/>
      <c r="D38" s="116"/>
      <c r="E38" s="116"/>
      <c r="F38" s="116"/>
      <c r="G38" s="116"/>
      <c r="H38" s="116"/>
      <c r="I38" s="116"/>
      <c r="J38" s="116"/>
      <c r="K38" s="117"/>
      <c r="L38" s="115" t="s">
        <v>31</v>
      </c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15" t="s">
        <v>32</v>
      </c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7"/>
      <c r="AJ38" s="158">
        <v>0</v>
      </c>
      <c r="AK38" s="159"/>
      <c r="AL38" s="159"/>
      <c r="AM38" s="159"/>
      <c r="AN38" s="159"/>
      <c r="AO38" s="160"/>
      <c r="AP38" s="184">
        <v>122</v>
      </c>
      <c r="AQ38" s="185"/>
      <c r="AR38" s="185"/>
      <c r="AS38" s="185"/>
      <c r="AT38" s="185"/>
      <c r="AU38" s="186"/>
      <c r="AV38" s="158">
        <v>0</v>
      </c>
      <c r="AW38" s="159"/>
      <c r="AX38" s="159"/>
      <c r="AY38" s="159"/>
      <c r="AZ38" s="159"/>
      <c r="BA38" s="160"/>
      <c r="BB38" s="158">
        <v>0</v>
      </c>
      <c r="BC38" s="159"/>
      <c r="BD38" s="159"/>
      <c r="BE38" s="159"/>
      <c r="BF38" s="159"/>
      <c r="BG38" s="160"/>
      <c r="BH38" s="158">
        <v>0</v>
      </c>
      <c r="BI38" s="159"/>
      <c r="BJ38" s="159"/>
      <c r="BK38" s="159"/>
      <c r="BL38" s="159"/>
      <c r="BM38" s="160"/>
      <c r="BN38" s="115" t="s">
        <v>17</v>
      </c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7"/>
    </row>
    <row r="39" spans="2:77" ht="46.5" customHeight="1">
      <c r="B39" s="137" t="s">
        <v>33</v>
      </c>
      <c r="C39" s="138"/>
      <c r="D39" s="138"/>
      <c r="E39" s="138"/>
      <c r="F39" s="138"/>
      <c r="G39" s="138"/>
      <c r="H39" s="138"/>
      <c r="I39" s="138"/>
      <c r="J39" s="138"/>
      <c r="K39" s="139"/>
      <c r="L39" s="137" t="s">
        <v>20</v>
      </c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9"/>
      <c r="X39" s="137" t="s">
        <v>21</v>
      </c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9"/>
      <c r="AJ39" s="105" t="s">
        <v>29</v>
      </c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7"/>
      <c r="BN39" s="137" t="s">
        <v>30</v>
      </c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9"/>
    </row>
    <row r="40" spans="2:77" ht="56.25" customHeight="1">
      <c r="B40" s="140"/>
      <c r="C40" s="141"/>
      <c r="D40" s="141"/>
      <c r="E40" s="141"/>
      <c r="F40" s="141"/>
      <c r="G40" s="141"/>
      <c r="H40" s="141"/>
      <c r="I40" s="141"/>
      <c r="J40" s="141"/>
      <c r="K40" s="142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2"/>
      <c r="X40" s="140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2"/>
      <c r="AJ40" s="105" t="s">
        <v>11</v>
      </c>
      <c r="AK40" s="106"/>
      <c r="AL40" s="106"/>
      <c r="AM40" s="106"/>
      <c r="AN40" s="106"/>
      <c r="AO40" s="107"/>
      <c r="AP40" s="105" t="s">
        <v>12</v>
      </c>
      <c r="AQ40" s="106"/>
      <c r="AR40" s="106"/>
      <c r="AS40" s="106"/>
      <c r="AT40" s="106"/>
      <c r="AU40" s="107"/>
      <c r="AV40" s="105" t="s">
        <v>13</v>
      </c>
      <c r="AW40" s="106"/>
      <c r="AX40" s="106"/>
      <c r="AY40" s="106"/>
      <c r="AZ40" s="106"/>
      <c r="BA40" s="107"/>
      <c r="BB40" s="105" t="s">
        <v>14</v>
      </c>
      <c r="BC40" s="106"/>
      <c r="BD40" s="106"/>
      <c r="BE40" s="106"/>
      <c r="BF40" s="106"/>
      <c r="BG40" s="107"/>
      <c r="BH40" s="105" t="s">
        <v>15</v>
      </c>
      <c r="BI40" s="106"/>
      <c r="BJ40" s="106"/>
      <c r="BK40" s="106"/>
      <c r="BL40" s="106"/>
      <c r="BM40" s="107"/>
      <c r="BN40" s="140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2"/>
    </row>
    <row r="41" spans="2:77" s="59" customFormat="1" ht="62.25" customHeight="1">
      <c r="B41" s="164" t="s">
        <v>17</v>
      </c>
      <c r="C41" s="165"/>
      <c r="D41" s="165"/>
      <c r="E41" s="165"/>
      <c r="F41" s="165"/>
      <c r="G41" s="165"/>
      <c r="H41" s="165"/>
      <c r="I41" s="165"/>
      <c r="J41" s="165"/>
      <c r="K41" s="166"/>
      <c r="L41" s="164" t="s">
        <v>180</v>
      </c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6"/>
      <c r="X41" s="164" t="s">
        <v>174</v>
      </c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6"/>
      <c r="AJ41" s="161">
        <v>0</v>
      </c>
      <c r="AK41" s="162"/>
      <c r="AL41" s="162"/>
      <c r="AM41" s="162"/>
      <c r="AN41" s="162"/>
      <c r="AO41" s="163"/>
      <c r="AP41" s="176">
        <f>остатки!O48</f>
        <v>91942.14000000001</v>
      </c>
      <c r="AQ41" s="177"/>
      <c r="AR41" s="177"/>
      <c r="AS41" s="177"/>
      <c r="AT41" s="177"/>
      <c r="AU41" s="178"/>
      <c r="AV41" s="161">
        <v>0</v>
      </c>
      <c r="AW41" s="162"/>
      <c r="AX41" s="162"/>
      <c r="AY41" s="162"/>
      <c r="AZ41" s="162"/>
      <c r="BA41" s="163"/>
      <c r="BB41" s="161">
        <v>0</v>
      </c>
      <c r="BC41" s="162"/>
      <c r="BD41" s="162"/>
      <c r="BE41" s="162"/>
      <c r="BF41" s="162"/>
      <c r="BG41" s="163"/>
      <c r="BH41" s="161">
        <v>0</v>
      </c>
      <c r="BI41" s="162"/>
      <c r="BJ41" s="162"/>
      <c r="BK41" s="162"/>
      <c r="BL41" s="162"/>
      <c r="BM41" s="163"/>
      <c r="BN41" s="164" t="s">
        <v>17</v>
      </c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6"/>
    </row>
    <row r="42" spans="2:77" s="59" customFormat="1" ht="64.5" customHeight="1">
      <c r="B42" s="164" t="s">
        <v>17</v>
      </c>
      <c r="C42" s="165"/>
      <c r="D42" s="165"/>
      <c r="E42" s="165"/>
      <c r="F42" s="165"/>
      <c r="G42" s="165"/>
      <c r="H42" s="165"/>
      <c r="I42" s="165"/>
      <c r="J42" s="165"/>
      <c r="K42" s="166"/>
      <c r="L42" s="164" t="s">
        <v>184</v>
      </c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6"/>
      <c r="X42" s="164" t="s">
        <v>174</v>
      </c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6"/>
      <c r="AJ42" s="161">
        <v>0</v>
      </c>
      <c r="AK42" s="162"/>
      <c r="AL42" s="162"/>
      <c r="AM42" s="162"/>
      <c r="AN42" s="162"/>
      <c r="AO42" s="163"/>
      <c r="AP42" s="176">
        <f>остатки!O47</f>
        <v>4191937.5300000003</v>
      </c>
      <c r="AQ42" s="177"/>
      <c r="AR42" s="177"/>
      <c r="AS42" s="177"/>
      <c r="AT42" s="177"/>
      <c r="AU42" s="178"/>
      <c r="AV42" s="161">
        <v>0</v>
      </c>
      <c r="AW42" s="162"/>
      <c r="AX42" s="162"/>
      <c r="AY42" s="162"/>
      <c r="AZ42" s="162"/>
      <c r="BA42" s="163"/>
      <c r="BB42" s="161">
        <v>0</v>
      </c>
      <c r="BC42" s="162"/>
      <c r="BD42" s="162"/>
      <c r="BE42" s="162"/>
      <c r="BF42" s="162"/>
      <c r="BG42" s="163"/>
      <c r="BH42" s="161">
        <v>0</v>
      </c>
      <c r="BI42" s="162"/>
      <c r="BJ42" s="162"/>
      <c r="BK42" s="162"/>
      <c r="BL42" s="162"/>
      <c r="BM42" s="163"/>
      <c r="BN42" s="164" t="s">
        <v>17</v>
      </c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6"/>
    </row>
    <row r="43" spans="1:45" ht="37.5" customHeight="1">
      <c r="A43" s="133" t="s">
        <v>34</v>
      </c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6" ht="93.75" customHeight="1">
      <c r="B44" s="108" t="s">
        <v>35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108" t="s">
        <v>36</v>
      </c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10"/>
      <c r="Z44" s="193" t="s">
        <v>37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</row>
    <row r="45" spans="2:46" ht="24.75" customHeight="1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1:45" ht="18.75">
      <c r="A46" s="133" t="s">
        <v>38</v>
      </c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8" spans="2:46" ht="56.25" customHeight="1">
      <c r="B48" s="105" t="s">
        <v>39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7"/>
      <c r="S48" s="105" t="s">
        <v>40</v>
      </c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7"/>
    </row>
    <row r="49" spans="1:46" ht="39.75" customHeight="1">
      <c r="A49" s="101"/>
      <c r="B49" s="179" t="s">
        <v>181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1"/>
      <c r="S49" s="119" t="s">
        <v>287</v>
      </c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1"/>
    </row>
    <row r="50" spans="1:46" ht="69.75" customHeight="1">
      <c r="A50" s="101"/>
      <c r="B50" s="179" t="s">
        <v>269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1"/>
      <c r="S50" s="119" t="s">
        <v>270</v>
      </c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1"/>
    </row>
    <row r="51" spans="1:46" ht="71.25" customHeight="1">
      <c r="A51" s="101"/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9"/>
      <c r="S51" s="119" t="s">
        <v>271</v>
      </c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1"/>
    </row>
    <row r="52" spans="1:46" ht="102" customHeight="1">
      <c r="A52" s="101"/>
      <c r="B52" s="1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28" t="s">
        <v>272</v>
      </c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30"/>
    </row>
    <row r="53" spans="1:46" ht="102" customHeight="1">
      <c r="A53" s="101"/>
      <c r="B53" s="18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28" t="s">
        <v>273</v>
      </c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30"/>
    </row>
    <row r="54" spans="1:46" ht="36.75" customHeight="1">
      <c r="A54" s="101"/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2"/>
      <c r="S54" s="128" t="s">
        <v>274</v>
      </c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30"/>
    </row>
    <row r="55" spans="1:46" ht="50.25" customHeight="1">
      <c r="A55" s="101"/>
      <c r="B55" s="122" t="s">
        <v>267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4"/>
      <c r="S55" s="125" t="s">
        <v>275</v>
      </c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7"/>
    </row>
    <row r="56" spans="1:46" ht="92.25" customHeight="1">
      <c r="A56" s="101"/>
      <c r="B56" s="179" t="s">
        <v>178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1"/>
      <c r="S56" s="125" t="s">
        <v>276</v>
      </c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8"/>
    </row>
    <row r="57" spans="1:46" ht="92.25" customHeight="1">
      <c r="A57" s="101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2"/>
      <c r="S57" s="125" t="s">
        <v>277</v>
      </c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8"/>
    </row>
    <row r="58" spans="1:46" ht="57" customHeight="1">
      <c r="A58" s="101"/>
      <c r="B58" s="122" t="s">
        <v>179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4"/>
      <c r="S58" s="119" t="s">
        <v>288</v>
      </c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1"/>
    </row>
    <row r="59" spans="1:46" ht="78.75" customHeight="1">
      <c r="A59" s="101"/>
      <c r="B59" s="179" t="s">
        <v>179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1"/>
      <c r="S59" s="125" t="s">
        <v>278</v>
      </c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8"/>
    </row>
    <row r="60" spans="1:46" ht="54.75" customHeight="1">
      <c r="A60" s="101"/>
      <c r="B60" s="19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2"/>
      <c r="S60" s="125" t="s">
        <v>279</v>
      </c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8"/>
    </row>
    <row r="61" spans="1:54" ht="111.75" customHeight="1">
      <c r="A61" s="101"/>
      <c r="B61" s="122" t="s">
        <v>280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4"/>
      <c r="S61" s="199" t="s">
        <v>281</v>
      </c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1"/>
      <c r="BB61" s="102"/>
    </row>
    <row r="62" spans="1:45" ht="18.75" customHeight="1">
      <c r="A62" s="133" t="s">
        <v>41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</row>
    <row r="63" spans="2:46" ht="44.25" customHeight="1">
      <c r="B63" s="108" t="s">
        <v>42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  <c r="N63" s="108" t="s">
        <v>43</v>
      </c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10"/>
    </row>
    <row r="64" spans="2:46" ht="24.75" customHeight="1">
      <c r="B64" s="115" t="s">
        <v>44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202" t="s">
        <v>45</v>
      </c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4"/>
    </row>
    <row r="65" spans="1:45" ht="18.75" customHeight="1">
      <c r="A65" s="133" t="s">
        <v>46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</row>
    <row r="66" spans="2:46" ht="54.75" customHeight="1">
      <c r="B66" s="105" t="s">
        <v>47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7"/>
      <c r="N66" s="108" t="s">
        <v>48</v>
      </c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10"/>
    </row>
    <row r="67" spans="2:46" ht="81.75" customHeight="1">
      <c r="B67" s="115" t="s">
        <v>49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11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3"/>
    </row>
    <row r="68" spans="2:46" ht="117" customHeight="1">
      <c r="B68" s="115" t="s">
        <v>282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111" t="s">
        <v>283</v>
      </c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3"/>
    </row>
    <row r="69" spans="2:46" ht="81" customHeight="1">
      <c r="B69" s="115" t="s">
        <v>50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111" t="s">
        <v>284</v>
      </c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3"/>
    </row>
    <row r="70" spans="1:45" ht="18.75" customHeight="1">
      <c r="A70" s="133" t="s">
        <v>51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</row>
    <row r="71" spans="2:46" ht="51.75" customHeight="1">
      <c r="B71" s="108" t="s">
        <v>52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0"/>
      <c r="N71" s="108" t="s">
        <v>48</v>
      </c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10"/>
    </row>
    <row r="72" spans="2:46" ht="48" customHeight="1">
      <c r="B72" s="115" t="s">
        <v>55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11" t="s">
        <v>283</v>
      </c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3"/>
    </row>
    <row r="73" spans="2:46" ht="44.25" customHeight="1">
      <c r="B73" s="115" t="s">
        <v>192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11" t="s">
        <v>283</v>
      </c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3"/>
    </row>
    <row r="74" spans="2:46" ht="100.5" customHeight="1">
      <c r="B74" s="170" t="s">
        <v>54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2"/>
      <c r="N74" s="167" t="s">
        <v>272</v>
      </c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9"/>
    </row>
    <row r="75" spans="2:46" ht="34.5" customHeight="1">
      <c r="B75" s="173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5"/>
      <c r="N75" s="167" t="s">
        <v>274</v>
      </c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9"/>
    </row>
    <row r="76" spans="2:46" ht="95.25" customHeight="1">
      <c r="B76" s="115" t="s">
        <v>53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111" t="s">
        <v>283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3"/>
    </row>
    <row r="77" spans="1:45" ht="18.75" customHeight="1">
      <c r="A77" s="133" t="s">
        <v>56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</row>
    <row r="78" spans="2:46" ht="108" customHeight="1">
      <c r="B78" s="105" t="s">
        <v>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7"/>
      <c r="N78" s="105" t="s">
        <v>58</v>
      </c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8" t="s">
        <v>59</v>
      </c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10"/>
    </row>
    <row r="79" spans="2:46" ht="85.5" customHeight="1">
      <c r="B79" s="115" t="s">
        <v>60</v>
      </c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  <c r="N79" s="115" t="s">
        <v>61</v>
      </c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183" t="s">
        <v>62</v>
      </c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</row>
    <row r="80" spans="2:46" ht="65.25" customHeight="1">
      <c r="B80" s="115" t="s">
        <v>285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7"/>
      <c r="N80" s="115" t="s">
        <v>61</v>
      </c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183" t="s">
        <v>62</v>
      </c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</row>
    <row r="81" spans="2:46" ht="117" customHeight="1">
      <c r="B81" s="115" t="s">
        <v>193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7"/>
      <c r="N81" s="115" t="s">
        <v>63</v>
      </c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182" t="s">
        <v>286</v>
      </c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</row>
    <row r="82" spans="2:46" ht="65.25" customHeight="1">
      <c r="B82" s="115" t="s">
        <v>64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7"/>
      <c r="N82" s="115" t="s">
        <v>65</v>
      </c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182" t="s">
        <v>286</v>
      </c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</row>
    <row r="83" spans="1:45" ht="18.75">
      <c r="A83" s="133" t="s">
        <v>66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</row>
    <row r="84" spans="2:46" ht="79.5" customHeight="1">
      <c r="B84" s="105" t="s">
        <v>67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7"/>
      <c r="AA84" s="105" t="s">
        <v>183</v>
      </c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7"/>
    </row>
    <row r="85" spans="1:45" ht="37.5" customHeight="1">
      <c r="A85" s="133" t="s">
        <v>68</v>
      </c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</row>
    <row r="87" s="54" customFormat="1" ht="12.75" customHeight="1">
      <c r="B87" s="66" t="s">
        <v>157</v>
      </c>
    </row>
    <row r="89" spans="2:35" s="54" customFormat="1" ht="15">
      <c r="B89" s="114" t="s">
        <v>158</v>
      </c>
      <c r="C89" s="114"/>
      <c r="D89" s="114"/>
      <c r="E89" s="104" t="s">
        <v>166</v>
      </c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</row>
    <row r="90" spans="2:35" s="54" customFormat="1" ht="15">
      <c r="B90" s="114" t="s">
        <v>159</v>
      </c>
      <c r="C90" s="114"/>
      <c r="D90" s="114"/>
      <c r="E90" s="104" t="s">
        <v>167</v>
      </c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</row>
    <row r="91" spans="2:35" s="54" customFormat="1" ht="15">
      <c r="B91" s="114" t="s">
        <v>160</v>
      </c>
      <c r="C91" s="114"/>
      <c r="D91" s="114"/>
      <c r="E91" s="104" t="s">
        <v>168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</row>
    <row r="92" spans="2:35" s="54" customFormat="1" ht="15">
      <c r="B92" s="114" t="s">
        <v>161</v>
      </c>
      <c r="C92" s="114"/>
      <c r="D92" s="114"/>
      <c r="E92" s="104" t="s">
        <v>169</v>
      </c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</row>
    <row r="93" spans="2:35" s="54" customFormat="1" ht="15">
      <c r="B93" s="114" t="s">
        <v>162</v>
      </c>
      <c r="C93" s="114"/>
      <c r="D93" s="114"/>
      <c r="E93" s="104" t="s">
        <v>170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</row>
    <row r="94" spans="2:35" s="54" customFormat="1" ht="15">
      <c r="B94" s="114" t="s">
        <v>163</v>
      </c>
      <c r="C94" s="114"/>
      <c r="D94" s="114"/>
      <c r="E94" s="104" t="s">
        <v>171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</row>
    <row r="95" spans="2:35" s="54" customFormat="1" ht="15">
      <c r="B95" s="114" t="s">
        <v>164</v>
      </c>
      <c r="C95" s="114"/>
      <c r="D95" s="114"/>
      <c r="E95" s="104" t="s">
        <v>172</v>
      </c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</row>
    <row r="96" spans="2:35" s="54" customFormat="1" ht="15">
      <c r="B96" s="114" t="s">
        <v>165</v>
      </c>
      <c r="C96" s="114"/>
      <c r="D96" s="114"/>
      <c r="E96" s="104" t="s">
        <v>173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</row>
    <row r="97" spans="2:35" ht="15">
      <c r="B97" s="114" t="s">
        <v>265</v>
      </c>
      <c r="C97" s="114"/>
      <c r="D97" s="114"/>
      <c r="E97" s="104" t="s">
        <v>266</v>
      </c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</row>
  </sheetData>
  <sheetProtection/>
  <mergeCells count="262">
    <mergeCell ref="A83:AS83"/>
    <mergeCell ref="B84:Z84"/>
    <mergeCell ref="AA84:AT84"/>
    <mergeCell ref="A85:AS85"/>
    <mergeCell ref="A65:AS65"/>
    <mergeCell ref="B67:M67"/>
    <mergeCell ref="N67:AT67"/>
    <mergeCell ref="A70:AS70"/>
    <mergeCell ref="B72:M72"/>
    <mergeCell ref="N72:AT72"/>
    <mergeCell ref="B61:R61"/>
    <mergeCell ref="S61:AT61"/>
    <mergeCell ref="A62:AS62"/>
    <mergeCell ref="B63:M63"/>
    <mergeCell ref="N63:AT63"/>
    <mergeCell ref="B64:M64"/>
    <mergeCell ref="N64:AT64"/>
    <mergeCell ref="B56:R57"/>
    <mergeCell ref="S56:AT56"/>
    <mergeCell ref="S57:AT57"/>
    <mergeCell ref="B58:R58"/>
    <mergeCell ref="S58:AT58"/>
    <mergeCell ref="B59:R60"/>
    <mergeCell ref="S59:AT59"/>
    <mergeCell ref="S60:AT60"/>
    <mergeCell ref="B97:D97"/>
    <mergeCell ref="E97:AI97"/>
    <mergeCell ref="CE1:CL1"/>
    <mergeCell ref="BM2:CL2"/>
    <mergeCell ref="BI3:CL3"/>
    <mergeCell ref="BN42:BY42"/>
    <mergeCell ref="BU33:CF33"/>
    <mergeCell ref="BU32:CF32"/>
    <mergeCell ref="BI33:BT33"/>
    <mergeCell ref="BU31:CF31"/>
    <mergeCell ref="BI32:BT32"/>
    <mergeCell ref="BU30:CF30"/>
    <mergeCell ref="S53:AT53"/>
    <mergeCell ref="Z44:AT44"/>
    <mergeCell ref="BN41:BY41"/>
    <mergeCell ref="AJ42:AO42"/>
    <mergeCell ref="AP42:AU42"/>
    <mergeCell ref="AV42:BA42"/>
    <mergeCell ref="BB42:BG42"/>
    <mergeCell ref="BH42:BM42"/>
    <mergeCell ref="L42:W42"/>
    <mergeCell ref="S50:AT50"/>
    <mergeCell ref="A43:AS43"/>
    <mergeCell ref="B44:M44"/>
    <mergeCell ref="N44:Y44"/>
    <mergeCell ref="X42:AI42"/>
    <mergeCell ref="B50:R54"/>
    <mergeCell ref="A46:AS46"/>
    <mergeCell ref="B48:R48"/>
    <mergeCell ref="BU25:CF26"/>
    <mergeCell ref="BN38:BY38"/>
    <mergeCell ref="AJ39:BM39"/>
    <mergeCell ref="AP38:AU38"/>
    <mergeCell ref="AV38:BA38"/>
    <mergeCell ref="BB38:BG38"/>
    <mergeCell ref="BH38:BM38"/>
    <mergeCell ref="A34:AS34"/>
    <mergeCell ref="B39:K40"/>
    <mergeCell ref="L39:W40"/>
    <mergeCell ref="B81:M81"/>
    <mergeCell ref="N81:Y81"/>
    <mergeCell ref="BN36:BY37"/>
    <mergeCell ref="AP37:AU37"/>
    <mergeCell ref="AV37:BA37"/>
    <mergeCell ref="BB37:BG37"/>
    <mergeCell ref="BH37:BM37"/>
    <mergeCell ref="AJ37:AO37"/>
    <mergeCell ref="AJ36:BM36"/>
    <mergeCell ref="B42:K42"/>
    <mergeCell ref="Z82:AT82"/>
    <mergeCell ref="B82:M82"/>
    <mergeCell ref="N82:Y82"/>
    <mergeCell ref="B79:M79"/>
    <mergeCell ref="N79:Y79"/>
    <mergeCell ref="Z79:AT79"/>
    <mergeCell ref="Z80:AT80"/>
    <mergeCell ref="Z81:AT81"/>
    <mergeCell ref="B80:M80"/>
    <mergeCell ref="N80:Y80"/>
    <mergeCell ref="A77:AS77"/>
    <mergeCell ref="B78:M78"/>
    <mergeCell ref="N78:Y78"/>
    <mergeCell ref="Z78:AT78"/>
    <mergeCell ref="N75:AT75"/>
    <mergeCell ref="N76:AT76"/>
    <mergeCell ref="B73:M73"/>
    <mergeCell ref="N73:AT73"/>
    <mergeCell ref="N74:AT74"/>
    <mergeCell ref="B74:M75"/>
    <mergeCell ref="AP41:AU41"/>
    <mergeCell ref="AV41:BA41"/>
    <mergeCell ref="S48:AT48"/>
    <mergeCell ref="B49:R49"/>
    <mergeCell ref="S49:AT49"/>
    <mergeCell ref="Z45:AT45"/>
    <mergeCell ref="BB41:BG41"/>
    <mergeCell ref="BH41:BM41"/>
    <mergeCell ref="B41:K41"/>
    <mergeCell ref="L41:W41"/>
    <mergeCell ref="X41:AI41"/>
    <mergeCell ref="AJ41:AO41"/>
    <mergeCell ref="X39:AI40"/>
    <mergeCell ref="BN39:BY40"/>
    <mergeCell ref="AP40:AU40"/>
    <mergeCell ref="AV40:BA40"/>
    <mergeCell ref="BB40:BG40"/>
    <mergeCell ref="BH40:BM40"/>
    <mergeCell ref="AJ40:AO40"/>
    <mergeCell ref="B38:K38"/>
    <mergeCell ref="L38:W38"/>
    <mergeCell ref="X38:AI38"/>
    <mergeCell ref="AJ38:AO38"/>
    <mergeCell ref="AK33:AP33"/>
    <mergeCell ref="AQ33:AV33"/>
    <mergeCell ref="B36:K37"/>
    <mergeCell ref="L36:W37"/>
    <mergeCell ref="X36:AI37"/>
    <mergeCell ref="AW33:BB33"/>
    <mergeCell ref="BC33:BH33"/>
    <mergeCell ref="B33:M33"/>
    <mergeCell ref="N33:R33"/>
    <mergeCell ref="S33:AD33"/>
    <mergeCell ref="AE33:AJ33"/>
    <mergeCell ref="B32:M32"/>
    <mergeCell ref="N32:R32"/>
    <mergeCell ref="S32:AD32"/>
    <mergeCell ref="AE32:AJ32"/>
    <mergeCell ref="AK32:AP32"/>
    <mergeCell ref="AQ32:AV32"/>
    <mergeCell ref="AW32:BB32"/>
    <mergeCell ref="BC32:BH32"/>
    <mergeCell ref="B31:M31"/>
    <mergeCell ref="N31:R31"/>
    <mergeCell ref="S31:AD31"/>
    <mergeCell ref="AE31:AJ31"/>
    <mergeCell ref="AK31:AP31"/>
    <mergeCell ref="AQ31:AV31"/>
    <mergeCell ref="AW31:BB31"/>
    <mergeCell ref="BC31:BH31"/>
    <mergeCell ref="BI31:BT31"/>
    <mergeCell ref="BU29:CF29"/>
    <mergeCell ref="B30:M30"/>
    <mergeCell ref="N30:R30"/>
    <mergeCell ref="S30:AD30"/>
    <mergeCell ref="AE30:AJ30"/>
    <mergeCell ref="AK30:AP30"/>
    <mergeCell ref="AQ30:AV30"/>
    <mergeCell ref="AW30:BB30"/>
    <mergeCell ref="BC30:BH30"/>
    <mergeCell ref="BI30:BT30"/>
    <mergeCell ref="BU28:CF28"/>
    <mergeCell ref="B29:M29"/>
    <mergeCell ref="N29:R29"/>
    <mergeCell ref="S29:AD29"/>
    <mergeCell ref="AE29:AJ29"/>
    <mergeCell ref="AK29:AP29"/>
    <mergeCell ref="AQ29:AV29"/>
    <mergeCell ref="AW29:BB29"/>
    <mergeCell ref="BC29:BH29"/>
    <mergeCell ref="BI29:BT29"/>
    <mergeCell ref="BU27:CF27"/>
    <mergeCell ref="B28:M28"/>
    <mergeCell ref="N28:R28"/>
    <mergeCell ref="S28:AD28"/>
    <mergeCell ref="AE28:AJ28"/>
    <mergeCell ref="AK28:AP28"/>
    <mergeCell ref="AQ28:AV28"/>
    <mergeCell ref="AW28:BB28"/>
    <mergeCell ref="BC28:BH28"/>
    <mergeCell ref="AK27:AP27"/>
    <mergeCell ref="B27:M27"/>
    <mergeCell ref="N27:R27"/>
    <mergeCell ref="S27:AD27"/>
    <mergeCell ref="AE27:AJ27"/>
    <mergeCell ref="AQ26:AV26"/>
    <mergeCell ref="AW26:BB26"/>
    <mergeCell ref="BI28:BT28"/>
    <mergeCell ref="BC27:BH27"/>
    <mergeCell ref="BI27:BT27"/>
    <mergeCell ref="AQ27:AV27"/>
    <mergeCell ref="AW27:BB27"/>
    <mergeCell ref="A21:AS21"/>
    <mergeCell ref="A23:AS23"/>
    <mergeCell ref="AE25:BT25"/>
    <mergeCell ref="B25:M26"/>
    <mergeCell ref="N25:R26"/>
    <mergeCell ref="S25:AD26"/>
    <mergeCell ref="BC26:BH26"/>
    <mergeCell ref="BI26:BT26"/>
    <mergeCell ref="AE26:AJ26"/>
    <mergeCell ref="AK26:AP26"/>
    <mergeCell ref="BH20:BM20"/>
    <mergeCell ref="BN20:BS20"/>
    <mergeCell ref="BT20:BY20"/>
    <mergeCell ref="BH19:BM19"/>
    <mergeCell ref="BN19:BS19"/>
    <mergeCell ref="BT19:BY19"/>
    <mergeCell ref="BB19:BG19"/>
    <mergeCell ref="X19:AC19"/>
    <mergeCell ref="AD19:AI19"/>
    <mergeCell ref="BB20:BG20"/>
    <mergeCell ref="B20:M20"/>
    <mergeCell ref="N20:W20"/>
    <mergeCell ref="X20:AC20"/>
    <mergeCell ref="AD20:AI20"/>
    <mergeCell ref="AJ20:AO20"/>
    <mergeCell ref="AP20:AU20"/>
    <mergeCell ref="A7:CE7"/>
    <mergeCell ref="BM5:CL5"/>
    <mergeCell ref="A8:CE8"/>
    <mergeCell ref="A9:CE9"/>
    <mergeCell ref="B18:M19"/>
    <mergeCell ref="N18:W19"/>
    <mergeCell ref="A17:BX17"/>
    <mergeCell ref="X18:BA18"/>
    <mergeCell ref="BB18:BY18"/>
    <mergeCell ref="B16:BA16"/>
    <mergeCell ref="S52:AT52"/>
    <mergeCell ref="S54:AT54"/>
    <mergeCell ref="A10:CE10"/>
    <mergeCell ref="A11:CE11"/>
    <mergeCell ref="A13:AS13"/>
    <mergeCell ref="A15:AS15"/>
    <mergeCell ref="AV20:BA20"/>
    <mergeCell ref="AJ19:AO19"/>
    <mergeCell ref="AP19:AU19"/>
    <mergeCell ref="AV19:BA19"/>
    <mergeCell ref="B68:M68"/>
    <mergeCell ref="B69:M69"/>
    <mergeCell ref="B71:M71"/>
    <mergeCell ref="N71:AT71"/>
    <mergeCell ref="B76:M76"/>
    <mergeCell ref="B45:M45"/>
    <mergeCell ref="N45:Y45"/>
    <mergeCell ref="S51:AT51"/>
    <mergeCell ref="B55:R55"/>
    <mergeCell ref="S55:AT55"/>
    <mergeCell ref="B95:D95"/>
    <mergeCell ref="N69:AT69"/>
    <mergeCell ref="B96:D96"/>
    <mergeCell ref="E89:AI89"/>
    <mergeCell ref="E90:AI90"/>
    <mergeCell ref="E91:AI91"/>
    <mergeCell ref="E92:AI92"/>
    <mergeCell ref="B89:D89"/>
    <mergeCell ref="B90:D90"/>
    <mergeCell ref="B91:D91"/>
    <mergeCell ref="E93:AI93"/>
    <mergeCell ref="E94:AI94"/>
    <mergeCell ref="E95:AI95"/>
    <mergeCell ref="E96:AI96"/>
    <mergeCell ref="B66:M66"/>
    <mergeCell ref="N66:AT66"/>
    <mergeCell ref="N68:AT68"/>
    <mergeCell ref="B92:D92"/>
    <mergeCell ref="B93:D93"/>
    <mergeCell ref="B94:D9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3" r:id="rId1"/>
  <rowBreaks count="5" manualBreakCount="5">
    <brk id="22" max="255" man="1"/>
    <brk id="45" max="255" man="1"/>
    <brk id="57" max="255" man="1"/>
    <brk id="69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PageLayoutView="0" workbookViewId="0" topLeftCell="A1">
      <selection activeCell="D17" sqref="D17"/>
    </sheetView>
  </sheetViews>
  <sheetFormatPr defaultColWidth="9.00390625" defaultRowHeight="12.75"/>
  <cols>
    <col min="1" max="1" width="33.25390625" style="0" customWidth="1"/>
    <col min="2" max="2" width="9.75390625" style="0" customWidth="1"/>
    <col min="3" max="3" width="10.75390625" style="0" customWidth="1"/>
    <col min="4" max="6" width="9.75390625" style="0" customWidth="1"/>
    <col min="7" max="9" width="10.75390625" style="0" customWidth="1"/>
    <col min="10" max="10" width="15.75390625" style="0" customWidth="1"/>
    <col min="11" max="16" width="15.75390625" style="0" hidden="1" customWidth="1"/>
  </cols>
  <sheetData>
    <row r="1" spans="1:13" ht="12.75">
      <c r="A1" s="2" t="s">
        <v>69</v>
      </c>
      <c r="B1" s="3"/>
      <c r="C1" s="3"/>
      <c r="D1" s="4"/>
      <c r="E1" s="5"/>
      <c r="M1" s="6"/>
    </row>
    <row r="2" spans="1:5" ht="12.75">
      <c r="A2" s="207" t="s">
        <v>70</v>
      </c>
      <c r="B2" s="207"/>
      <c r="C2" s="207"/>
      <c r="D2" s="7"/>
      <c r="E2" s="7"/>
    </row>
    <row r="3" spans="1:16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</row>
    <row r="4" spans="1:16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</row>
    <row r="5" spans="1:15" ht="15.75">
      <c r="A5" s="206" t="s">
        <v>141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8"/>
    </row>
    <row r="6" spans="1:15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8"/>
    </row>
    <row r="7" spans="1:16" ht="15.75">
      <c r="A7" s="10"/>
      <c r="B7" s="10"/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75">
      <c r="A8" s="10"/>
      <c r="B8" s="10"/>
      <c r="C8" s="10"/>
      <c r="D8" s="10"/>
      <c r="E8" s="10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2.75">
      <c r="A9" s="12" t="s">
        <v>71</v>
      </c>
      <c r="B9" s="205" t="s">
        <v>72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8"/>
      <c r="P9" s="8"/>
    </row>
    <row r="10" spans="1:15" ht="12.75">
      <c r="A10" s="12" t="s">
        <v>73</v>
      </c>
      <c r="B10" s="205" t="s">
        <v>17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8"/>
    </row>
    <row r="11" spans="1:15" ht="12.75">
      <c r="A11" s="12" t="s">
        <v>74</v>
      </c>
      <c r="B11" s="205" t="s">
        <v>17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8"/>
    </row>
    <row r="12" spans="1:15" ht="12.75">
      <c r="A12" s="12" t="s">
        <v>75</v>
      </c>
      <c r="B12" s="205" t="s">
        <v>76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8"/>
    </row>
    <row r="13" spans="1:15" ht="12.75">
      <c r="A13" s="13" t="s">
        <v>77</v>
      </c>
      <c r="B13" s="212" t="s">
        <v>78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8"/>
    </row>
    <row r="14" spans="1:16" ht="12.75">
      <c r="A14" s="213"/>
      <c r="B14" s="214"/>
      <c r="C14" s="214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8"/>
      <c r="P14" s="8"/>
    </row>
    <row r="15" spans="1:16" ht="15.75" customHeight="1">
      <c r="A15" s="210" t="s">
        <v>79</v>
      </c>
      <c r="B15" s="215" t="s">
        <v>80</v>
      </c>
      <c r="C15" s="216"/>
      <c r="D15" s="216"/>
      <c r="E15" s="216"/>
      <c r="F15" s="216"/>
      <c r="G15" s="216"/>
      <c r="H15" s="216"/>
      <c r="I15" s="216"/>
      <c r="J15" s="215" t="s">
        <v>81</v>
      </c>
      <c r="K15" s="215" t="s">
        <v>82</v>
      </c>
      <c r="L15" s="216"/>
      <c r="M15" s="216"/>
      <c r="N15" s="216"/>
      <c r="O15" s="215" t="s">
        <v>83</v>
      </c>
      <c r="P15" s="215" t="s">
        <v>84</v>
      </c>
    </row>
    <row r="16" spans="1:16" ht="15.75" customHeight="1">
      <c r="A16" s="211"/>
      <c r="B16" s="14" t="s">
        <v>85</v>
      </c>
      <c r="C16" s="14" t="s">
        <v>86</v>
      </c>
      <c r="D16" s="14" t="s">
        <v>87</v>
      </c>
      <c r="E16" s="14" t="s">
        <v>88</v>
      </c>
      <c r="F16" s="14" t="s">
        <v>89</v>
      </c>
      <c r="G16" s="15" t="s">
        <v>90</v>
      </c>
      <c r="H16" s="14" t="s">
        <v>91</v>
      </c>
      <c r="I16" s="14" t="s">
        <v>92</v>
      </c>
      <c r="J16" s="216"/>
      <c r="K16" s="14" t="s">
        <v>93</v>
      </c>
      <c r="L16" s="14" t="s">
        <v>94</v>
      </c>
      <c r="M16" s="14" t="s">
        <v>95</v>
      </c>
      <c r="N16" s="16" t="s">
        <v>96</v>
      </c>
      <c r="O16" s="216"/>
      <c r="P16" s="216"/>
    </row>
    <row r="17" spans="1:16" ht="51.75" customHeight="1">
      <c r="A17" s="61" t="e">
        <f>'2001000000023'!B16:BA16</f>
        <v>#VALUE!</v>
      </c>
      <c r="B17" s="17" t="s">
        <v>97</v>
      </c>
      <c r="C17" s="17" t="s">
        <v>98</v>
      </c>
      <c r="D17" s="17" t="s">
        <v>99</v>
      </c>
      <c r="E17" s="17" t="s">
        <v>99</v>
      </c>
      <c r="F17" s="17" t="s">
        <v>99</v>
      </c>
      <c r="G17" s="17" t="s">
        <v>99</v>
      </c>
      <c r="H17" s="17" t="s">
        <v>100</v>
      </c>
      <c r="I17" s="17" t="s">
        <v>99</v>
      </c>
      <c r="J17" s="18"/>
      <c r="K17" s="18"/>
      <c r="L17" s="18"/>
      <c r="M17" s="18"/>
      <c r="N17" s="18">
        <v>447540.66</v>
      </c>
      <c r="O17" s="18"/>
      <c r="P17" s="18"/>
    </row>
    <row r="18" spans="1:16" ht="48.75" customHeight="1">
      <c r="A18" s="61" t="e">
        <f>'2001000000023'!A9:CE10</f>
        <v>#VALUE!</v>
      </c>
      <c r="B18" s="17" t="s">
        <v>101</v>
      </c>
      <c r="C18" s="17" t="s">
        <v>102</v>
      </c>
      <c r="D18" s="17" t="s">
        <v>103</v>
      </c>
      <c r="E18" s="17" t="s">
        <v>99</v>
      </c>
      <c r="F18" s="17" t="s">
        <v>104</v>
      </c>
      <c r="G18" s="17" t="s">
        <v>99</v>
      </c>
      <c r="H18" s="17" t="s">
        <v>100</v>
      </c>
      <c r="I18" s="17" t="s">
        <v>99</v>
      </c>
      <c r="J18" s="18"/>
      <c r="K18" s="18"/>
      <c r="L18" s="18"/>
      <c r="M18" s="18"/>
      <c r="N18" s="18">
        <v>15962412.73</v>
      </c>
      <c r="O18" s="18"/>
      <c r="P18" s="18"/>
    </row>
    <row r="19" spans="1:16" ht="12.75">
      <c r="A19" s="19" t="s">
        <v>105</v>
      </c>
      <c r="B19" s="20"/>
      <c r="C19" s="20"/>
      <c r="D19" s="20"/>
      <c r="E19" s="21"/>
      <c r="F19" s="21"/>
      <c r="G19" s="21"/>
      <c r="H19" s="21"/>
      <c r="I19" s="22"/>
      <c r="J19" s="23"/>
      <c r="K19" s="23"/>
      <c r="L19" s="23"/>
      <c r="M19" s="23"/>
      <c r="N19" s="23">
        <v>16409953.39</v>
      </c>
      <c r="O19" s="23"/>
      <c r="P19" s="23"/>
    </row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</sheetData>
  <sheetProtection/>
  <mergeCells count="15">
    <mergeCell ref="A15:A16"/>
    <mergeCell ref="B12:N12"/>
    <mergeCell ref="B13:N13"/>
    <mergeCell ref="A14:C14"/>
    <mergeCell ref="O15:O16"/>
    <mergeCell ref="P15:P16"/>
    <mergeCell ref="B15:I15"/>
    <mergeCell ref="K15:N15"/>
    <mergeCell ref="J15:J16"/>
    <mergeCell ref="B11:N11"/>
    <mergeCell ref="A5:N5"/>
    <mergeCell ref="A2:C2"/>
    <mergeCell ref="A6:N6"/>
    <mergeCell ref="B9:N9"/>
    <mergeCell ref="B10:N10"/>
  </mergeCells>
  <printOptions/>
  <pageMargins left="0.57" right="0.43" top="0.74" bottom="0.67" header="0.5" footer="0.37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PageLayoutView="0" workbookViewId="0" topLeftCell="B7">
      <selection activeCell="D25" sqref="D25"/>
    </sheetView>
  </sheetViews>
  <sheetFormatPr defaultColWidth="9.00390625" defaultRowHeight="12.75"/>
  <cols>
    <col min="1" max="1" width="5.25390625" style="0" customWidth="1"/>
    <col min="2" max="2" width="37.75390625" style="0" customWidth="1"/>
    <col min="3" max="13" width="16.75390625" style="0" customWidth="1"/>
  </cols>
  <sheetData>
    <row r="2" spans="1:12" ht="12.75">
      <c r="A2" s="225" t="s">
        <v>106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2.75" customHeight="1" thickBot="1">
      <c r="A3" s="24"/>
      <c r="B3" s="24" t="s">
        <v>263</v>
      </c>
      <c r="C3" s="24"/>
      <c r="D3" s="24"/>
      <c r="E3" s="24"/>
      <c r="F3" s="24"/>
      <c r="G3" s="24"/>
      <c r="H3" s="24"/>
      <c r="I3" s="24"/>
      <c r="J3" s="24"/>
      <c r="K3" s="24"/>
      <c r="L3" s="24" t="s">
        <v>107</v>
      </c>
    </row>
    <row r="4" spans="1:12" ht="55.5" customHeight="1">
      <c r="A4" s="226" t="s">
        <v>108</v>
      </c>
      <c r="B4" s="228" t="s">
        <v>109</v>
      </c>
      <c r="C4" s="228" t="s">
        <v>110</v>
      </c>
      <c r="D4" s="228"/>
      <c r="E4" s="228" t="s">
        <v>111</v>
      </c>
      <c r="F4" s="228" t="s">
        <v>112</v>
      </c>
      <c r="G4" s="228" t="s">
        <v>113</v>
      </c>
      <c r="H4" s="228" t="s">
        <v>114</v>
      </c>
      <c r="I4" s="228" t="s">
        <v>115</v>
      </c>
      <c r="J4" s="228"/>
      <c r="K4" s="228" t="s">
        <v>116</v>
      </c>
      <c r="L4" s="217" t="s">
        <v>117</v>
      </c>
    </row>
    <row r="5" spans="1:12" ht="45" customHeight="1" thickBot="1">
      <c r="A5" s="227"/>
      <c r="B5" s="229"/>
      <c r="C5" s="25" t="s">
        <v>118</v>
      </c>
      <c r="D5" s="25" t="s">
        <v>119</v>
      </c>
      <c r="E5" s="229"/>
      <c r="F5" s="229"/>
      <c r="G5" s="229"/>
      <c r="H5" s="229"/>
      <c r="I5" s="25" t="s">
        <v>118</v>
      </c>
      <c r="J5" s="25" t="s">
        <v>119</v>
      </c>
      <c r="K5" s="229"/>
      <c r="L5" s="218"/>
    </row>
    <row r="6" spans="1:12" ht="12.75" customHeight="1" thickBot="1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8">
        <v>12</v>
      </c>
    </row>
    <row r="7" spans="1:12" ht="36">
      <c r="A7" s="29" t="s">
        <v>120</v>
      </c>
      <c r="B7" s="30" t="s">
        <v>5</v>
      </c>
      <c r="C7" s="52">
        <f>остатки!O29</f>
        <v>2526937.43</v>
      </c>
      <c r="D7" s="52">
        <f>остатки!O31</f>
        <v>741710.28</v>
      </c>
      <c r="E7" s="52"/>
      <c r="F7" s="52">
        <f>SUM(C7:D7)</f>
        <v>3268647.71</v>
      </c>
      <c r="G7" s="53">
        <v>122</v>
      </c>
      <c r="H7" s="49"/>
      <c r="I7" s="32" t="s">
        <v>121</v>
      </c>
      <c r="J7" s="32" t="s">
        <v>121</v>
      </c>
      <c r="K7" s="32" t="s">
        <v>121</v>
      </c>
      <c r="L7" s="33" t="s">
        <v>121</v>
      </c>
    </row>
    <row r="8" spans="1:12" ht="18" customHeight="1" thickBot="1">
      <c r="A8" s="29" t="s">
        <v>17</v>
      </c>
      <c r="B8" s="30" t="s">
        <v>122</v>
      </c>
      <c r="C8" s="52"/>
      <c r="D8" s="52"/>
      <c r="E8" s="52"/>
      <c r="F8" s="52"/>
      <c r="G8" s="53"/>
      <c r="H8" s="49"/>
      <c r="I8" s="31"/>
      <c r="J8" s="31"/>
      <c r="K8" s="31"/>
      <c r="L8" s="34"/>
    </row>
    <row r="9" spans="1:12" ht="12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7" ht="12.75" customHeight="1" thickBot="1">
      <c r="A10" s="24"/>
      <c r="B10" s="24"/>
      <c r="C10" s="24"/>
      <c r="D10" s="24"/>
      <c r="E10" s="24"/>
      <c r="F10" s="24"/>
      <c r="G10" s="24" t="s">
        <v>123</v>
      </c>
    </row>
    <row r="11" spans="1:8" ht="30" customHeight="1">
      <c r="A11" s="36"/>
      <c r="B11" s="219" t="s">
        <v>124</v>
      </c>
      <c r="C11" s="221" t="s">
        <v>125</v>
      </c>
      <c r="D11" s="222"/>
      <c r="E11" s="37" t="s">
        <v>126</v>
      </c>
      <c r="F11" s="37" t="s">
        <v>127</v>
      </c>
      <c r="G11" s="223" t="s">
        <v>128</v>
      </c>
      <c r="H11" s="39"/>
    </row>
    <row r="12" spans="1:8" ht="48.75" thickBot="1">
      <c r="A12" s="36"/>
      <c r="B12" s="220"/>
      <c r="C12" s="40" t="s">
        <v>129</v>
      </c>
      <c r="D12" s="40" t="s">
        <v>130</v>
      </c>
      <c r="E12" s="40" t="s">
        <v>131</v>
      </c>
      <c r="F12" s="40" t="s">
        <v>132</v>
      </c>
      <c r="G12" s="224"/>
      <c r="H12" s="39"/>
    </row>
    <row r="13" spans="1:8" ht="13.5" thickBot="1">
      <c r="A13" s="41"/>
      <c r="B13" s="42" t="s">
        <v>120</v>
      </c>
      <c r="C13" s="43" t="s">
        <v>133</v>
      </c>
      <c r="D13" s="43" t="s">
        <v>134</v>
      </c>
      <c r="E13" s="43" t="s">
        <v>135</v>
      </c>
      <c r="F13" s="43" t="s">
        <v>136</v>
      </c>
      <c r="G13" s="43" t="s">
        <v>137</v>
      </c>
      <c r="H13" s="44"/>
    </row>
    <row r="14" spans="1:7" ht="12.75" customHeight="1" thickBot="1">
      <c r="A14" s="45"/>
      <c r="B14" s="48" t="s">
        <v>122</v>
      </c>
      <c r="C14" s="50"/>
      <c r="D14" s="55"/>
      <c r="E14" s="56"/>
      <c r="F14" s="57"/>
      <c r="G14" s="58"/>
    </row>
    <row r="15" spans="1:7" ht="12.75" customHeight="1">
      <c r="A15" s="45"/>
      <c r="B15" s="45"/>
      <c r="C15" s="45"/>
      <c r="D15" s="45"/>
      <c r="E15" s="45"/>
      <c r="F15" s="45"/>
      <c r="G15" s="45"/>
    </row>
    <row r="16" spans="1:6" ht="13.5" thickBot="1">
      <c r="A16" s="24"/>
      <c r="B16" s="24"/>
      <c r="C16" s="24"/>
      <c r="D16" s="24"/>
      <c r="E16" s="24"/>
      <c r="F16" s="24" t="s">
        <v>138</v>
      </c>
    </row>
    <row r="17" spans="2:6" ht="72.75" thickBot="1">
      <c r="B17" s="46" t="s">
        <v>124</v>
      </c>
      <c r="C17" s="47" t="s">
        <v>139</v>
      </c>
      <c r="D17" s="60" t="s">
        <v>186</v>
      </c>
      <c r="E17" s="38" t="s">
        <v>128</v>
      </c>
      <c r="F17" s="38" t="s">
        <v>140</v>
      </c>
    </row>
    <row r="18" spans="2:6" ht="13.5" thickBot="1">
      <c r="B18" s="46" t="s">
        <v>120</v>
      </c>
      <c r="C18" s="47" t="s">
        <v>133</v>
      </c>
      <c r="D18" s="47" t="s">
        <v>134</v>
      </c>
      <c r="E18" s="38" t="s">
        <v>135</v>
      </c>
      <c r="F18" s="38" t="s">
        <v>136</v>
      </c>
    </row>
    <row r="19" spans="2:6" ht="12.75" customHeight="1" thickBot="1">
      <c r="B19" s="48" t="s">
        <v>122</v>
      </c>
      <c r="C19" s="50">
        <f>остатки!O47</f>
        <v>4191937.5300000003</v>
      </c>
      <c r="D19" s="55">
        <f>остатки!O49</f>
        <v>59735</v>
      </c>
      <c r="E19" s="50">
        <f>остатки!O48</f>
        <v>91942.14000000001</v>
      </c>
      <c r="F19" s="51">
        <f>SUM(C19:E19)</f>
        <v>4343614.67</v>
      </c>
    </row>
    <row r="23" ht="12.75">
      <c r="D23" s="100">
        <f>C19+E19</f>
        <v>4283879.67</v>
      </c>
    </row>
    <row r="24" ht="12.75">
      <c r="D24">
        <f>D23/6</f>
        <v>713979.945</v>
      </c>
    </row>
  </sheetData>
  <sheetProtection/>
  <mergeCells count="14">
    <mergeCell ref="G4:G5"/>
    <mergeCell ref="H4:H5"/>
    <mergeCell ref="I4:J4"/>
    <mergeCell ref="K4:K5"/>
    <mergeCell ref="L4:L5"/>
    <mergeCell ref="B11:B12"/>
    <mergeCell ref="C11:D11"/>
    <mergeCell ref="G11:G12"/>
    <mergeCell ref="A2:L2"/>
    <mergeCell ref="A4:A5"/>
    <mergeCell ref="B4:B5"/>
    <mergeCell ref="C4:D4"/>
    <mergeCell ref="E4:E5"/>
    <mergeCell ref="F4:F5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28">
      <pane xSplit="1" topLeftCell="N1" activePane="topRight" state="frozen"/>
      <selection pane="topLeft" activeCell="A7" sqref="A7"/>
      <selection pane="topRight" activeCell="O53" sqref="O53"/>
    </sheetView>
  </sheetViews>
  <sheetFormatPr defaultColWidth="8.00390625" defaultRowHeight="12.75"/>
  <cols>
    <col min="1" max="1" width="28.00390625" style="70" customWidth="1"/>
    <col min="2" max="6" width="12.375" style="70" customWidth="1"/>
    <col min="7" max="7" width="11.625" style="70" customWidth="1"/>
    <col min="8" max="10" width="12.375" style="70" customWidth="1"/>
    <col min="11" max="11" width="3.875" style="70" customWidth="1"/>
    <col min="12" max="15" width="12.375" style="70" customWidth="1"/>
    <col min="16" max="17" width="12.375" style="70" hidden="1" customWidth="1"/>
    <col min="18" max="16384" width="8.00390625" style="70" customWidth="1"/>
  </cols>
  <sheetData>
    <row r="1" spans="1:17" ht="12" customHeight="1">
      <c r="A1" s="234" t="s">
        <v>195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67"/>
      <c r="P1" s="68" t="s">
        <v>196</v>
      </c>
      <c r="Q1" s="69" t="s">
        <v>197</v>
      </c>
    </row>
    <row r="2" spans="1:17" ht="9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71"/>
      <c r="M2" s="71"/>
      <c r="N2" s="67"/>
      <c r="O2" s="71"/>
      <c r="P2" s="67"/>
      <c r="Q2" s="72"/>
    </row>
    <row r="3" spans="1:17" ht="12" customHeight="1">
      <c r="A3" s="234" t="s">
        <v>198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71"/>
      <c r="P3" s="67"/>
      <c r="Q3" s="71"/>
    </row>
    <row r="4" spans="1:17" ht="11.25" customHeight="1">
      <c r="A4" s="236" t="s">
        <v>199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17" ht="20.2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7" ht="18" customHeight="1">
      <c r="A6" s="238" t="s">
        <v>200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</row>
    <row r="7" spans="1:17" ht="9.75" customHeight="1">
      <c r="A7" s="73"/>
      <c r="B7" s="73"/>
      <c r="C7" s="73"/>
      <c r="D7" s="73"/>
      <c r="E7" s="73"/>
      <c r="F7" s="73"/>
      <c r="G7" s="73"/>
      <c r="H7" s="73"/>
      <c r="I7" s="74"/>
      <c r="J7" s="73"/>
      <c r="K7" s="73"/>
      <c r="L7" s="73"/>
      <c r="M7" s="74"/>
      <c r="N7" s="73"/>
      <c r="O7" s="73"/>
      <c r="P7" s="73"/>
      <c r="Q7" s="73"/>
    </row>
    <row r="8" spans="1:17" ht="17.25" customHeight="1">
      <c r="A8" s="232" t="s">
        <v>201</v>
      </c>
      <c r="B8" s="233" t="s">
        <v>202</v>
      </c>
      <c r="C8" s="233"/>
      <c r="D8" s="233"/>
      <c r="E8" s="233"/>
      <c r="F8" s="233"/>
      <c r="G8" s="233"/>
      <c r="H8" s="233" t="s">
        <v>203</v>
      </c>
      <c r="I8" s="233"/>
      <c r="J8" s="233" t="s">
        <v>204</v>
      </c>
      <c r="K8" s="233"/>
      <c r="L8" s="233"/>
      <c r="M8" s="233"/>
      <c r="N8" s="233"/>
      <c r="O8" s="233"/>
      <c r="P8" s="233"/>
      <c r="Q8" s="233"/>
    </row>
    <row r="9" spans="1:17" ht="18" customHeight="1">
      <c r="A9" s="232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</row>
    <row r="10" spans="1:17" ht="17.25" customHeight="1">
      <c r="A10" s="232"/>
      <c r="B10" s="232" t="s">
        <v>205</v>
      </c>
      <c r="C10" s="232" t="s">
        <v>206</v>
      </c>
      <c r="D10" s="232" t="s">
        <v>207</v>
      </c>
      <c r="E10" s="232" t="s">
        <v>208</v>
      </c>
      <c r="F10" s="232" t="s">
        <v>209</v>
      </c>
      <c r="G10" s="232" t="s">
        <v>210</v>
      </c>
      <c r="H10" s="232" t="s">
        <v>211</v>
      </c>
      <c r="I10" s="232" t="s">
        <v>212</v>
      </c>
      <c r="J10" s="232" t="s">
        <v>213</v>
      </c>
      <c r="K10" s="232" t="s">
        <v>214</v>
      </c>
      <c r="L10" s="232" t="s">
        <v>215</v>
      </c>
      <c r="M10" s="232" t="s">
        <v>216</v>
      </c>
      <c r="N10" s="232" t="s">
        <v>217</v>
      </c>
      <c r="O10" s="232" t="s">
        <v>218</v>
      </c>
      <c r="P10" s="232" t="s">
        <v>219</v>
      </c>
      <c r="Q10" s="233" t="s">
        <v>220</v>
      </c>
    </row>
    <row r="11" spans="1:17" ht="17.2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</row>
    <row r="12" spans="1:17" ht="17.25" customHeigh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3"/>
    </row>
    <row r="13" spans="1:17" ht="9.75" customHeight="1">
      <c r="A13" s="75" t="s">
        <v>120</v>
      </c>
      <c r="B13" s="75" t="s">
        <v>133</v>
      </c>
      <c r="C13" s="75" t="s">
        <v>134</v>
      </c>
      <c r="D13" s="75" t="s">
        <v>135</v>
      </c>
      <c r="E13" s="75" t="s">
        <v>136</v>
      </c>
      <c r="F13" s="75" t="s">
        <v>137</v>
      </c>
      <c r="G13" s="75" t="s">
        <v>221</v>
      </c>
      <c r="H13" s="75" t="s">
        <v>222</v>
      </c>
      <c r="I13" s="75" t="s">
        <v>223</v>
      </c>
      <c r="J13" s="75" t="s">
        <v>224</v>
      </c>
      <c r="K13" s="75" t="s">
        <v>225</v>
      </c>
      <c r="L13" s="75" t="s">
        <v>226</v>
      </c>
      <c r="M13" s="75" t="s">
        <v>227</v>
      </c>
      <c r="N13" s="75" t="s">
        <v>228</v>
      </c>
      <c r="O13" s="75" t="s">
        <v>229</v>
      </c>
      <c r="P13" s="75" t="s">
        <v>230</v>
      </c>
      <c r="Q13" s="69" t="s">
        <v>231</v>
      </c>
    </row>
    <row r="14" spans="1:17" ht="12" customHeight="1">
      <c r="A14" s="231" t="s">
        <v>258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</row>
    <row r="15" spans="1:17" ht="12" customHeight="1">
      <c r="A15" s="230" t="s">
        <v>254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76"/>
      <c r="L15" s="76"/>
      <c r="M15" s="76"/>
      <c r="N15" s="77"/>
      <c r="O15" s="77"/>
      <c r="P15" s="77"/>
      <c r="Q15" s="78"/>
    </row>
    <row r="16" spans="1:17" ht="12.75" customHeight="1">
      <c r="A16" s="92" t="s">
        <v>233</v>
      </c>
      <c r="B16" s="80">
        <v>336506</v>
      </c>
      <c r="C16" s="80">
        <v>336506</v>
      </c>
      <c r="D16" s="80">
        <v>336506</v>
      </c>
      <c r="E16" s="81"/>
      <c r="F16" s="81"/>
      <c r="G16" s="81"/>
      <c r="H16" s="80">
        <v>336463.86</v>
      </c>
      <c r="I16" s="80">
        <v>42.14000000001397</v>
      </c>
      <c r="J16" s="80">
        <v>336463.86</v>
      </c>
      <c r="K16" s="82">
        <v>99.98747719208573</v>
      </c>
      <c r="L16" s="81"/>
      <c r="M16" s="81"/>
      <c r="N16" s="81"/>
      <c r="O16" s="80">
        <v>42.14000000001397</v>
      </c>
      <c r="P16" s="83">
        <v>42.14000000001397</v>
      </c>
      <c r="Q16" s="84"/>
    </row>
    <row r="17" spans="1:17" ht="12.75" customHeight="1">
      <c r="A17" s="79" t="s">
        <v>234</v>
      </c>
      <c r="B17" s="80">
        <v>98493</v>
      </c>
      <c r="C17" s="80">
        <v>98493</v>
      </c>
      <c r="D17" s="80">
        <v>98493</v>
      </c>
      <c r="E17" s="81"/>
      <c r="F17" s="81"/>
      <c r="G17" s="81"/>
      <c r="H17" s="80">
        <v>98469.76</v>
      </c>
      <c r="I17" s="80">
        <v>23.24000000000524</v>
      </c>
      <c r="J17" s="80">
        <v>98469.76</v>
      </c>
      <c r="K17" s="82">
        <v>99.97640441452693</v>
      </c>
      <c r="L17" s="81"/>
      <c r="M17" s="81"/>
      <c r="N17" s="81"/>
      <c r="O17" s="80">
        <v>23.24000000000524</v>
      </c>
      <c r="P17" s="83">
        <v>23.24000000000524</v>
      </c>
      <c r="Q17" s="84"/>
    </row>
    <row r="18" spans="1:17" ht="12.75" customHeight="1">
      <c r="A18" s="92" t="s">
        <v>234</v>
      </c>
      <c r="B18" s="80"/>
      <c r="C18" s="80"/>
      <c r="D18" s="80"/>
      <c r="E18" s="81"/>
      <c r="F18" s="81"/>
      <c r="G18" s="81"/>
      <c r="H18" s="80"/>
      <c r="I18" s="80"/>
      <c r="J18" s="80"/>
      <c r="K18" s="82"/>
      <c r="L18" s="81"/>
      <c r="M18" s="81"/>
      <c r="N18" s="81"/>
      <c r="O18" s="80"/>
      <c r="P18" s="83"/>
      <c r="Q18" s="84"/>
    </row>
    <row r="19" spans="1:17" ht="12.75" customHeight="1">
      <c r="A19" s="79" t="s">
        <v>235</v>
      </c>
      <c r="B19" s="80">
        <v>26294</v>
      </c>
      <c r="C19" s="80">
        <v>26294</v>
      </c>
      <c r="D19" s="80">
        <v>26294</v>
      </c>
      <c r="E19" s="81"/>
      <c r="F19" s="81"/>
      <c r="G19" s="81"/>
      <c r="H19" s="80">
        <v>8338.12</v>
      </c>
      <c r="I19" s="80">
        <v>17955.879999999997</v>
      </c>
      <c r="J19" s="80">
        <v>8338.12</v>
      </c>
      <c r="K19" s="82">
        <v>31.711112801399562</v>
      </c>
      <c r="L19" s="81"/>
      <c r="M19" s="81"/>
      <c r="N19" s="81"/>
      <c r="O19" s="80">
        <v>17955.879999999997</v>
      </c>
      <c r="P19" s="83">
        <v>17955.879999999997</v>
      </c>
      <c r="Q19" s="84"/>
    </row>
    <row r="20" spans="1:17" ht="12.75" customHeight="1">
      <c r="A20" s="79" t="s">
        <v>236</v>
      </c>
      <c r="B20" s="80">
        <v>38700</v>
      </c>
      <c r="C20" s="80">
        <v>38700</v>
      </c>
      <c r="D20" s="80">
        <v>22600</v>
      </c>
      <c r="E20" s="81"/>
      <c r="F20" s="80">
        <v>16100</v>
      </c>
      <c r="G20" s="80">
        <v>16100</v>
      </c>
      <c r="H20" s="80">
        <v>7607.82</v>
      </c>
      <c r="I20" s="80">
        <v>14992.18</v>
      </c>
      <c r="J20" s="80">
        <v>7607.82</v>
      </c>
      <c r="K20" s="82">
        <v>19.6584496124031</v>
      </c>
      <c r="L20" s="81"/>
      <c r="M20" s="81"/>
      <c r="N20" s="81"/>
      <c r="O20" s="80">
        <v>31092.18</v>
      </c>
      <c r="P20" s="83">
        <v>14992.18</v>
      </c>
      <c r="Q20" s="84"/>
    </row>
    <row r="21" spans="1:17" ht="12.75" customHeight="1">
      <c r="A21" s="79" t="s">
        <v>237</v>
      </c>
      <c r="B21" s="80">
        <v>60200</v>
      </c>
      <c r="C21" s="80">
        <v>60200</v>
      </c>
      <c r="D21" s="80">
        <v>35200</v>
      </c>
      <c r="E21" s="81"/>
      <c r="F21" s="80">
        <v>25000</v>
      </c>
      <c r="G21" s="80">
        <v>25000</v>
      </c>
      <c r="H21" s="80">
        <v>5015</v>
      </c>
      <c r="I21" s="80">
        <v>30185</v>
      </c>
      <c r="J21" s="80">
        <v>5015</v>
      </c>
      <c r="K21" s="82">
        <v>8.330564784053156</v>
      </c>
      <c r="L21" s="81"/>
      <c r="M21" s="81"/>
      <c r="N21" s="81"/>
      <c r="O21" s="80">
        <v>55185</v>
      </c>
      <c r="P21" s="83">
        <v>30185</v>
      </c>
      <c r="Q21" s="84"/>
    </row>
    <row r="22" spans="1:17" ht="12.75" customHeight="1">
      <c r="A22" s="93" t="s">
        <v>255</v>
      </c>
      <c r="B22" s="80">
        <v>20211</v>
      </c>
      <c r="C22" s="80">
        <v>20211</v>
      </c>
      <c r="D22" s="80">
        <v>20211</v>
      </c>
      <c r="E22" s="81"/>
      <c r="F22" s="81"/>
      <c r="G22" s="81"/>
      <c r="H22" s="80">
        <v>20211</v>
      </c>
      <c r="I22" s="81"/>
      <c r="J22" s="80">
        <v>20211</v>
      </c>
      <c r="K22" s="82">
        <v>100</v>
      </c>
      <c r="L22" s="81"/>
      <c r="M22" s="81"/>
      <c r="N22" s="81"/>
      <c r="O22" s="81"/>
      <c r="P22" s="90"/>
      <c r="Q22" s="84"/>
    </row>
    <row r="23" spans="1:17" ht="12.75" customHeight="1">
      <c r="A23" s="93" t="s">
        <v>238</v>
      </c>
      <c r="B23" s="80">
        <v>227619</v>
      </c>
      <c r="C23" s="80">
        <v>227619</v>
      </c>
      <c r="D23" s="80">
        <v>227619</v>
      </c>
      <c r="E23" s="81"/>
      <c r="F23" s="81"/>
      <c r="G23" s="81"/>
      <c r="H23" s="80">
        <v>167884</v>
      </c>
      <c r="I23" s="80">
        <v>59735</v>
      </c>
      <c r="J23" s="80">
        <v>167884</v>
      </c>
      <c r="K23" s="82">
        <v>73.7565844679047</v>
      </c>
      <c r="L23" s="81"/>
      <c r="M23" s="81"/>
      <c r="N23" s="81"/>
      <c r="O23" s="80">
        <v>59735</v>
      </c>
      <c r="P23" s="83">
        <v>59735</v>
      </c>
      <c r="Q23" s="84"/>
    </row>
    <row r="24" spans="1:17" ht="12.75" customHeight="1">
      <c r="A24" s="79" t="s">
        <v>239</v>
      </c>
      <c r="B24" s="80">
        <v>70800</v>
      </c>
      <c r="C24" s="80">
        <v>70800</v>
      </c>
      <c r="D24" s="80">
        <v>41300</v>
      </c>
      <c r="E24" s="81"/>
      <c r="F24" s="80">
        <v>29500</v>
      </c>
      <c r="G24" s="80">
        <v>29500</v>
      </c>
      <c r="H24" s="80">
        <v>32500</v>
      </c>
      <c r="I24" s="80">
        <v>8800</v>
      </c>
      <c r="J24" s="80">
        <v>32500</v>
      </c>
      <c r="K24" s="82">
        <v>45.90395480225989</v>
      </c>
      <c r="L24" s="81"/>
      <c r="M24" s="81"/>
      <c r="N24" s="81"/>
      <c r="O24" s="80">
        <f>38300-O25</f>
        <v>3500</v>
      </c>
      <c r="P24" s="83">
        <v>8800</v>
      </c>
      <c r="Q24" s="84"/>
    </row>
    <row r="25" spans="1:17" ht="12.75" customHeight="1">
      <c r="A25" s="92" t="s">
        <v>239</v>
      </c>
      <c r="B25" s="80"/>
      <c r="C25" s="80"/>
      <c r="D25" s="80"/>
      <c r="E25" s="81"/>
      <c r="F25" s="80"/>
      <c r="G25" s="80"/>
      <c r="H25" s="80"/>
      <c r="I25" s="80"/>
      <c r="J25" s="80"/>
      <c r="K25" s="82"/>
      <c r="L25" s="81"/>
      <c r="M25" s="81"/>
      <c r="N25" s="81"/>
      <c r="O25" s="80">
        <v>34800</v>
      </c>
      <c r="P25" s="83"/>
      <c r="Q25" s="84"/>
    </row>
    <row r="26" spans="1:17" ht="12.75" customHeight="1">
      <c r="A26" s="79" t="s">
        <v>240</v>
      </c>
      <c r="B26" s="80">
        <v>12000</v>
      </c>
      <c r="C26" s="80">
        <v>12000</v>
      </c>
      <c r="D26" s="80">
        <v>12000</v>
      </c>
      <c r="E26" s="81"/>
      <c r="F26" s="81"/>
      <c r="G26" s="81"/>
      <c r="H26" s="80">
        <v>6018.8</v>
      </c>
      <c r="I26" s="80">
        <v>5981.2</v>
      </c>
      <c r="J26" s="80">
        <v>6018.8</v>
      </c>
      <c r="K26" s="82">
        <v>50.15666666666667</v>
      </c>
      <c r="L26" s="81"/>
      <c r="M26" s="81"/>
      <c r="N26" s="81"/>
      <c r="O26" s="80">
        <v>5981.2</v>
      </c>
      <c r="P26" s="83">
        <v>5981.2</v>
      </c>
      <c r="Q26" s="84"/>
    </row>
    <row r="27" spans="1:17" ht="12.75" customHeight="1">
      <c r="A27" s="79" t="s">
        <v>241</v>
      </c>
      <c r="B27" s="80">
        <v>445018.08</v>
      </c>
      <c r="C27" s="80">
        <v>445018.08</v>
      </c>
      <c r="D27" s="80">
        <v>445018.08</v>
      </c>
      <c r="E27" s="81"/>
      <c r="F27" s="81"/>
      <c r="G27" s="81"/>
      <c r="H27" s="80">
        <v>138944.32</v>
      </c>
      <c r="I27" s="80">
        <v>306073.76</v>
      </c>
      <c r="J27" s="80">
        <v>138944.32</v>
      </c>
      <c r="K27" s="82">
        <v>31.22217416424969</v>
      </c>
      <c r="L27" s="81"/>
      <c r="M27" s="81"/>
      <c r="N27" s="81"/>
      <c r="O27" s="80">
        <v>306073.76</v>
      </c>
      <c r="P27" s="83">
        <v>306073.76</v>
      </c>
      <c r="Q27" s="84"/>
    </row>
    <row r="28" spans="1:17" ht="12.75" customHeight="1">
      <c r="A28" s="79" t="s">
        <v>242</v>
      </c>
      <c r="B28" s="80">
        <v>20000</v>
      </c>
      <c r="C28" s="80">
        <v>20000</v>
      </c>
      <c r="D28" s="80">
        <v>20000</v>
      </c>
      <c r="E28" s="81"/>
      <c r="F28" s="81"/>
      <c r="G28" s="81"/>
      <c r="H28" s="81"/>
      <c r="I28" s="80">
        <v>20000</v>
      </c>
      <c r="J28" s="81"/>
      <c r="K28" s="85"/>
      <c r="L28" s="81"/>
      <c r="M28" s="81"/>
      <c r="N28" s="81"/>
      <c r="O28" s="80">
        <v>20000</v>
      </c>
      <c r="P28" s="83">
        <v>20000</v>
      </c>
      <c r="Q28" s="84"/>
    </row>
    <row r="29" spans="1:17" ht="12.75" customHeight="1">
      <c r="A29" s="79" t="s">
        <v>243</v>
      </c>
      <c r="B29" s="80">
        <v>5530552</v>
      </c>
      <c r="C29" s="80">
        <v>5530552</v>
      </c>
      <c r="D29" s="80">
        <v>4026352</v>
      </c>
      <c r="E29" s="81"/>
      <c r="F29" s="80">
        <v>1504200</v>
      </c>
      <c r="G29" s="80">
        <v>1504200</v>
      </c>
      <c r="H29" s="80">
        <v>3003614.57</v>
      </c>
      <c r="I29" s="80">
        <v>1022737.4300000002</v>
      </c>
      <c r="J29" s="80">
        <v>3003614.57</v>
      </c>
      <c r="K29" s="82">
        <v>54.30948972182161</v>
      </c>
      <c r="L29" s="81"/>
      <c r="M29" s="81"/>
      <c r="N29" s="81"/>
      <c r="O29" s="80">
        <v>2526937.43</v>
      </c>
      <c r="P29" s="83">
        <v>1022737.4300000002</v>
      </c>
      <c r="Q29" s="84"/>
    </row>
    <row r="30" spans="1:17" ht="12.75" customHeight="1">
      <c r="A30" s="79" t="s">
        <v>256</v>
      </c>
      <c r="B30" s="80">
        <v>16800</v>
      </c>
      <c r="C30" s="80">
        <v>16800</v>
      </c>
      <c r="D30" s="80">
        <v>11900</v>
      </c>
      <c r="E30" s="81"/>
      <c r="F30" s="80">
        <v>4900</v>
      </c>
      <c r="G30" s="80">
        <v>4900</v>
      </c>
      <c r="H30" s="80">
        <v>9630.95</v>
      </c>
      <c r="I30" s="80">
        <v>2269.0499999999993</v>
      </c>
      <c r="J30" s="80">
        <v>9630.95</v>
      </c>
      <c r="K30" s="82">
        <v>57.32708333333334</v>
      </c>
      <c r="L30" s="81"/>
      <c r="M30" s="81"/>
      <c r="N30" s="81"/>
      <c r="O30" s="80">
        <v>7169.049999999999</v>
      </c>
      <c r="P30" s="83">
        <v>2269.0499999999993</v>
      </c>
      <c r="Q30" s="84"/>
    </row>
    <row r="31" spans="1:17" ht="12.75" customHeight="1">
      <c r="A31" s="79" t="s">
        <v>244</v>
      </c>
      <c r="B31" s="80">
        <v>1670222</v>
      </c>
      <c r="C31" s="80">
        <v>1670222</v>
      </c>
      <c r="D31" s="80">
        <v>1216022</v>
      </c>
      <c r="E31" s="81"/>
      <c r="F31" s="80">
        <v>454200</v>
      </c>
      <c r="G31" s="80">
        <v>454200</v>
      </c>
      <c r="H31" s="80">
        <v>928511.72</v>
      </c>
      <c r="I31" s="80">
        <v>287510.28</v>
      </c>
      <c r="J31" s="80">
        <v>928511.72</v>
      </c>
      <c r="K31" s="82">
        <v>55.592114102197186</v>
      </c>
      <c r="L31" s="81"/>
      <c r="M31" s="81"/>
      <c r="N31" s="81"/>
      <c r="O31" s="80">
        <v>741710.28</v>
      </c>
      <c r="P31" s="83">
        <v>287510.28</v>
      </c>
      <c r="Q31" s="84"/>
    </row>
    <row r="32" spans="1:17" ht="12.75" customHeight="1">
      <c r="A32" s="79" t="s">
        <v>245</v>
      </c>
      <c r="B32" s="80">
        <v>1000</v>
      </c>
      <c r="C32" s="80">
        <v>1000</v>
      </c>
      <c r="D32" s="80">
        <v>1000</v>
      </c>
      <c r="E32" s="81"/>
      <c r="F32" s="81"/>
      <c r="G32" s="81"/>
      <c r="H32" s="80">
        <v>709.93</v>
      </c>
      <c r="I32" s="80">
        <v>290.07000000000005</v>
      </c>
      <c r="J32" s="80">
        <v>709.93</v>
      </c>
      <c r="K32" s="82">
        <v>70.993</v>
      </c>
      <c r="L32" s="81"/>
      <c r="M32" s="81"/>
      <c r="N32" s="81"/>
      <c r="O32" s="80">
        <v>290.07000000000005</v>
      </c>
      <c r="P32" s="83">
        <v>290.07000000000005</v>
      </c>
      <c r="Q32" s="84"/>
    </row>
    <row r="33" spans="1:17" ht="12.75" customHeight="1">
      <c r="A33" s="92" t="s">
        <v>246</v>
      </c>
      <c r="B33" s="80">
        <v>57100</v>
      </c>
      <c r="C33" s="80">
        <v>57100</v>
      </c>
      <c r="D33" s="80">
        <v>33300</v>
      </c>
      <c r="E33" s="81"/>
      <c r="F33" s="80">
        <v>23800</v>
      </c>
      <c r="G33" s="80">
        <v>23800</v>
      </c>
      <c r="H33" s="81"/>
      <c r="I33" s="80">
        <v>33300</v>
      </c>
      <c r="J33" s="81"/>
      <c r="K33" s="85"/>
      <c r="L33" s="81"/>
      <c r="M33" s="81"/>
      <c r="N33" s="81"/>
      <c r="O33" s="80">
        <v>57100</v>
      </c>
      <c r="P33" s="83">
        <v>33300</v>
      </c>
      <c r="Q33" s="84"/>
    </row>
    <row r="34" spans="1:17" ht="12.75" customHeight="1">
      <c r="A34" s="93" t="s">
        <v>257</v>
      </c>
      <c r="B34" s="80">
        <v>30000</v>
      </c>
      <c r="C34" s="80">
        <v>30000</v>
      </c>
      <c r="D34" s="80">
        <v>30000</v>
      </c>
      <c r="E34" s="81"/>
      <c r="F34" s="81"/>
      <c r="G34" s="81"/>
      <c r="H34" s="80">
        <v>30000</v>
      </c>
      <c r="I34" s="81"/>
      <c r="J34" s="80">
        <v>30000</v>
      </c>
      <c r="K34" s="82">
        <v>100</v>
      </c>
      <c r="L34" s="81"/>
      <c r="M34" s="81"/>
      <c r="N34" s="81"/>
      <c r="O34" s="81"/>
      <c r="P34" s="90"/>
      <c r="Q34" s="84"/>
    </row>
    <row r="35" spans="1:17" ht="12.75" customHeight="1">
      <c r="A35" s="79" t="s">
        <v>247</v>
      </c>
      <c r="B35" s="80">
        <v>8000</v>
      </c>
      <c r="C35" s="80">
        <v>8000</v>
      </c>
      <c r="D35" s="80">
        <v>8000</v>
      </c>
      <c r="E35" s="81"/>
      <c r="F35" s="81"/>
      <c r="G35" s="81"/>
      <c r="H35" s="80">
        <v>4500</v>
      </c>
      <c r="I35" s="80">
        <v>3500</v>
      </c>
      <c r="J35" s="80">
        <v>4500</v>
      </c>
      <c r="K35" s="82">
        <v>56.25</v>
      </c>
      <c r="L35" s="81"/>
      <c r="M35" s="81"/>
      <c r="N35" s="81"/>
      <c r="O35" s="80">
        <v>3500</v>
      </c>
      <c r="P35" s="83">
        <v>3500</v>
      </c>
      <c r="Q35" s="84"/>
    </row>
    <row r="36" spans="1:17" ht="12.75" customHeight="1">
      <c r="A36" s="79" t="s">
        <v>248</v>
      </c>
      <c r="B36" s="80">
        <v>1071792</v>
      </c>
      <c r="C36" s="80">
        <v>1071792</v>
      </c>
      <c r="D36" s="80">
        <v>663292</v>
      </c>
      <c r="E36" s="81"/>
      <c r="F36" s="80">
        <v>408500</v>
      </c>
      <c r="G36" s="80">
        <v>408500</v>
      </c>
      <c r="H36" s="80">
        <v>655702.56</v>
      </c>
      <c r="I36" s="80">
        <v>7589.439999999944</v>
      </c>
      <c r="J36" s="80">
        <v>655702.56</v>
      </c>
      <c r="K36" s="82">
        <v>61.17815397017332</v>
      </c>
      <c r="L36" s="81"/>
      <c r="M36" s="81"/>
      <c r="N36" s="81"/>
      <c r="O36" s="80">
        <v>416089.43999999994</v>
      </c>
      <c r="P36" s="83">
        <v>7589.439999999944</v>
      </c>
      <c r="Q36" s="84"/>
    </row>
    <row r="37" spans="1:17" ht="12.75" customHeight="1">
      <c r="A37" s="79" t="s">
        <v>249</v>
      </c>
      <c r="B37" s="80">
        <v>56430</v>
      </c>
      <c r="C37" s="80">
        <v>56430</v>
      </c>
      <c r="D37" s="80">
        <v>56430</v>
      </c>
      <c r="E37" s="81"/>
      <c r="F37" s="81"/>
      <c r="G37" s="81"/>
      <c r="H37" s="81"/>
      <c r="I37" s="80">
        <v>56430</v>
      </c>
      <c r="J37" s="81"/>
      <c r="K37" s="85"/>
      <c r="L37" s="81"/>
      <c r="M37" s="81"/>
      <c r="N37" s="81"/>
      <c r="O37" s="80">
        <v>56430</v>
      </c>
      <c r="P37" s="83">
        <v>56430</v>
      </c>
      <c r="Q37" s="84"/>
    </row>
    <row r="38" spans="1:17" ht="12.75" customHeight="1">
      <c r="A38" s="86" t="s">
        <v>232</v>
      </c>
      <c r="B38" s="87">
        <v>9797737.08</v>
      </c>
      <c r="C38" s="87">
        <v>9797737.08</v>
      </c>
      <c r="D38" s="87">
        <v>7331537.08</v>
      </c>
      <c r="E38" s="81"/>
      <c r="F38" s="87">
        <v>2466200</v>
      </c>
      <c r="G38" s="87">
        <v>2466200</v>
      </c>
      <c r="H38" s="87">
        <v>5454122.41</v>
      </c>
      <c r="I38" s="87">
        <v>1877414.67</v>
      </c>
      <c r="J38" s="87">
        <v>5454122.41</v>
      </c>
      <c r="K38" s="88">
        <v>55.66716442241988</v>
      </c>
      <c r="L38" s="81"/>
      <c r="M38" s="81"/>
      <c r="N38" s="81"/>
      <c r="O38" s="87">
        <v>4343614.67</v>
      </c>
      <c r="P38" s="89">
        <v>1877414.67</v>
      </c>
      <c r="Q38" s="84"/>
    </row>
    <row r="39" spans="1:17" ht="12" customHeight="1">
      <c r="A39" s="230" t="s">
        <v>250</v>
      </c>
      <c r="B39" s="230"/>
      <c r="C39" s="230"/>
      <c r="D39" s="230"/>
      <c r="E39" s="230"/>
      <c r="F39" s="230"/>
      <c r="G39" s="230"/>
      <c r="H39" s="230"/>
      <c r="I39" s="230"/>
      <c r="J39" s="230"/>
      <c r="K39" s="76"/>
      <c r="L39" s="76"/>
      <c r="M39" s="76"/>
      <c r="N39" s="77"/>
      <c r="O39" s="77"/>
      <c r="P39" s="77"/>
      <c r="Q39" s="78"/>
    </row>
    <row r="40" spans="1:17" ht="12.75" customHeight="1">
      <c r="A40" s="93" t="s">
        <v>251</v>
      </c>
      <c r="B40" s="80">
        <v>8400</v>
      </c>
      <c r="C40" s="80">
        <v>8400</v>
      </c>
      <c r="D40" s="80">
        <v>8400</v>
      </c>
      <c r="E40" s="81"/>
      <c r="F40" s="81"/>
      <c r="G40" s="81"/>
      <c r="H40" s="80">
        <v>8400</v>
      </c>
      <c r="I40" s="81"/>
      <c r="J40" s="80">
        <v>8400</v>
      </c>
      <c r="K40" s="82">
        <v>100</v>
      </c>
      <c r="L40" s="81"/>
      <c r="M40" s="81"/>
      <c r="N40" s="81"/>
      <c r="O40" s="81"/>
      <c r="P40" s="90"/>
      <c r="Q40" s="84"/>
    </row>
    <row r="41" spans="1:17" ht="12.75" customHeight="1">
      <c r="A41" s="86" t="s">
        <v>232</v>
      </c>
      <c r="B41" s="87">
        <v>8400</v>
      </c>
      <c r="C41" s="87">
        <v>8400</v>
      </c>
      <c r="D41" s="87">
        <v>8400</v>
      </c>
      <c r="E41" s="81"/>
      <c r="F41" s="81"/>
      <c r="G41" s="81"/>
      <c r="H41" s="87">
        <v>8400</v>
      </c>
      <c r="I41" s="81"/>
      <c r="J41" s="87">
        <v>8400</v>
      </c>
      <c r="K41" s="88">
        <v>100</v>
      </c>
      <c r="L41" s="81"/>
      <c r="M41" s="81"/>
      <c r="N41" s="81"/>
      <c r="O41" s="81"/>
      <c r="P41" s="90"/>
      <c r="Q41" s="84"/>
    </row>
    <row r="42" spans="1:17" ht="12" customHeight="1">
      <c r="A42" s="230" t="s">
        <v>252</v>
      </c>
      <c r="B42" s="230"/>
      <c r="C42" s="230"/>
      <c r="D42" s="230"/>
      <c r="E42" s="230"/>
      <c r="F42" s="230"/>
      <c r="G42" s="230"/>
      <c r="H42" s="230"/>
      <c r="I42" s="230"/>
      <c r="J42" s="230"/>
      <c r="K42" s="76"/>
      <c r="L42" s="76"/>
      <c r="M42" s="76"/>
      <c r="N42" s="77"/>
      <c r="O42" s="77"/>
      <c r="P42" s="77"/>
      <c r="Q42" s="78"/>
    </row>
    <row r="43" spans="1:17" ht="12.75" customHeight="1">
      <c r="A43" s="93" t="s">
        <v>253</v>
      </c>
      <c r="B43" s="80">
        <v>67200</v>
      </c>
      <c r="C43" s="80">
        <v>67200</v>
      </c>
      <c r="D43" s="80">
        <v>67200</v>
      </c>
      <c r="E43" s="81"/>
      <c r="F43" s="81"/>
      <c r="G43" s="81"/>
      <c r="H43" s="80">
        <v>67200</v>
      </c>
      <c r="I43" s="81"/>
      <c r="J43" s="80">
        <v>67200</v>
      </c>
      <c r="K43" s="82">
        <v>100</v>
      </c>
      <c r="L43" s="81"/>
      <c r="M43" s="81"/>
      <c r="N43" s="81"/>
      <c r="O43" s="81"/>
      <c r="P43" s="90"/>
      <c r="Q43" s="84"/>
    </row>
    <row r="44" spans="1:17" ht="12.75" customHeight="1">
      <c r="A44" s="86" t="s">
        <v>232</v>
      </c>
      <c r="B44" s="87">
        <v>67200</v>
      </c>
      <c r="C44" s="87">
        <v>67200</v>
      </c>
      <c r="D44" s="87">
        <v>67200</v>
      </c>
      <c r="E44" s="81"/>
      <c r="F44" s="81"/>
      <c r="G44" s="81"/>
      <c r="H44" s="87">
        <v>67200</v>
      </c>
      <c r="I44" s="81"/>
      <c r="J44" s="87">
        <v>67200</v>
      </c>
      <c r="K44" s="88">
        <v>100</v>
      </c>
      <c r="L44" s="81"/>
      <c r="M44" s="81"/>
      <c r="N44" s="81"/>
      <c r="O44" s="81"/>
      <c r="P44" s="90"/>
      <c r="Q44" s="84"/>
    </row>
    <row r="45" spans="1:17" ht="22.5" customHeight="1">
      <c r="A45" s="91" t="s">
        <v>259</v>
      </c>
      <c r="B45" s="87">
        <v>9873337.08</v>
      </c>
      <c r="C45" s="87">
        <v>9873337.08</v>
      </c>
      <c r="D45" s="87">
        <v>7407137.08</v>
      </c>
      <c r="E45" s="81"/>
      <c r="F45" s="87">
        <v>2466200</v>
      </c>
      <c r="G45" s="87">
        <v>2466200</v>
      </c>
      <c r="H45" s="87">
        <v>5529722.41</v>
      </c>
      <c r="I45" s="87">
        <v>1877414.67</v>
      </c>
      <c r="J45" s="87">
        <v>5529722.41</v>
      </c>
      <c r="K45" s="88">
        <v>56.00662030673828</v>
      </c>
      <c r="L45" s="81"/>
      <c r="M45" s="81"/>
      <c r="N45" s="81"/>
      <c r="O45" s="98">
        <v>4343614.67</v>
      </c>
      <c r="P45" s="89">
        <v>1877414.67</v>
      </c>
      <c r="Q45" s="84"/>
    </row>
    <row r="47" spans="1:15" ht="11.25">
      <c r="A47" s="94" t="s">
        <v>260</v>
      </c>
      <c r="O47" s="97">
        <f>O17+O19+O20+O21+O24+O26+O27+O28+O29+O30+O31+O32+O35+O36+O37</f>
        <v>4191937.5300000003</v>
      </c>
    </row>
    <row r="48" spans="1:15" ht="11.25">
      <c r="A48" s="95" t="s">
        <v>261</v>
      </c>
      <c r="O48" s="97">
        <f>O16+O18+O25+O33</f>
        <v>91942.14000000001</v>
      </c>
    </row>
    <row r="49" spans="1:15" ht="11.25">
      <c r="A49" s="96" t="s">
        <v>262</v>
      </c>
      <c r="O49" s="97">
        <f>O22+O23+O34+O40+O43</f>
        <v>59735</v>
      </c>
    </row>
    <row r="50" ht="11.25">
      <c r="O50" s="99">
        <f>SUM(O47:O49)</f>
        <v>4343614.67</v>
      </c>
    </row>
    <row r="52" ht="11.25">
      <c r="O52" s="103">
        <f>O47+O48</f>
        <v>4283879.67</v>
      </c>
    </row>
  </sheetData>
  <sheetProtection/>
  <mergeCells count="30">
    <mergeCell ref="D10:D12"/>
    <mergeCell ref="E10:E12"/>
    <mergeCell ref="F10:F12"/>
    <mergeCell ref="G10:G12"/>
    <mergeCell ref="A1:N1"/>
    <mergeCell ref="A2:K2"/>
    <mergeCell ref="A3:N3"/>
    <mergeCell ref="A4:Q4"/>
    <mergeCell ref="A5:Q5"/>
    <mergeCell ref="A6:Q6"/>
    <mergeCell ref="J10:J12"/>
    <mergeCell ref="K10:K12"/>
    <mergeCell ref="L10:L12"/>
    <mergeCell ref="M10:M12"/>
    <mergeCell ref="A8:A12"/>
    <mergeCell ref="B8:G9"/>
    <mergeCell ref="H8:I9"/>
    <mergeCell ref="J8:Q9"/>
    <mergeCell ref="B10:B12"/>
    <mergeCell ref="C10:C12"/>
    <mergeCell ref="A42:J42"/>
    <mergeCell ref="A14:Q14"/>
    <mergeCell ref="N10:N12"/>
    <mergeCell ref="O10:O12"/>
    <mergeCell ref="P10:P12"/>
    <mergeCell ref="Q10:Q12"/>
    <mergeCell ref="A15:J15"/>
    <mergeCell ref="A39:J39"/>
    <mergeCell ref="H10:H12"/>
    <mergeCell ref="I10:I12"/>
  </mergeCells>
  <printOptions/>
  <pageMargins left="0.19675743743113489" right="0.19675743743113489" top="0.39351487486226977" bottom="0.39351487486226977" header="0.19675743743113489" footer="0.19675743743113489"/>
  <pageSetup orientation="landscape" paperSize="9" scale="75"/>
  <headerFooter alignWithMargins="0">
    <oddFooter>&amp;L03.07.2012 16:26&amp;RСтраница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Феофанов Алексей Геннадиевич</dc:creator>
  <cp:keywords/>
  <dc:description/>
  <cp:lastModifiedBy>user</cp:lastModifiedBy>
  <cp:lastPrinted>2012-09-28T08:26:15Z</cp:lastPrinted>
  <dcterms:created xsi:type="dcterms:W3CDTF">2010-03-16T16:12:05Z</dcterms:created>
  <dcterms:modified xsi:type="dcterms:W3CDTF">2012-09-28T08:27:07Z</dcterms:modified>
  <cp:category/>
  <cp:version/>
  <cp:contentType/>
  <cp:contentStatus/>
</cp:coreProperties>
</file>